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095" windowHeight="9795" activeTab="1"/>
  </bookViews>
  <sheets>
    <sheet name="State Level Data" sheetId="5" r:id="rId1"/>
    <sheet name="State Level Summary" sheetId="3" r:id="rId2"/>
    <sheet name="Chartsource" sheetId="2" state="hidden" r:id="rId3"/>
  </sheets>
  <definedNames>
    <definedName name="_xlnm.Print_Area" localSheetId="0">'State Level Data'!$A$1:$J$260</definedName>
    <definedName name="_xlnm.Print_Area" localSheetId="1">'State Level Summary'!$A$1:$E$19</definedName>
    <definedName name="_xlnm.Print_Titles" localSheetId="0">'State Level Data'!$1:$2</definedName>
  </definedNames>
  <calcPr calcId="125725"/>
</workbook>
</file>

<file path=xl/calcChain.xml><?xml version="1.0" encoding="utf-8"?>
<calcChain xmlns="http://schemas.openxmlformats.org/spreadsheetml/2006/main">
  <c r="A13" i="3"/>
  <c r="A12"/>
  <c r="A10"/>
  <c r="A9"/>
  <c r="D260" i="5"/>
  <c r="B260"/>
  <c r="AE4"/>
  <c r="AE5"/>
  <c r="AE6"/>
  <c r="AE7"/>
  <c r="AE8"/>
  <c r="AE9"/>
  <c r="AE10"/>
  <c r="AE11"/>
  <c r="AE12"/>
  <c r="AE13"/>
  <c r="AE14"/>
  <c r="AE15"/>
  <c r="AE16"/>
  <c r="AE17"/>
  <c r="AE18"/>
  <c r="AE19"/>
  <c r="AE20"/>
  <c r="AE21"/>
  <c r="AE22"/>
  <c r="AE23"/>
  <c r="AE24"/>
  <c r="AE25"/>
  <c r="AE26"/>
  <c r="AE27"/>
  <c r="AE28"/>
  <c r="AE29"/>
  <c r="AE30"/>
  <c r="AE31"/>
  <c r="AE32"/>
  <c r="AE33"/>
  <c r="AE34"/>
  <c r="AE35"/>
  <c r="AE36"/>
  <c r="AE37"/>
  <c r="AE38"/>
  <c r="AE39"/>
  <c r="AE40"/>
  <c r="AE41"/>
  <c r="AE42"/>
  <c r="AE43"/>
  <c r="AE44"/>
  <c r="AE45"/>
  <c r="AE46"/>
  <c r="AE47"/>
  <c r="AE48"/>
  <c r="AE49"/>
  <c r="AE50"/>
  <c r="AE51"/>
  <c r="AE52"/>
  <c r="AE53"/>
  <c r="AE54"/>
  <c r="AE55"/>
  <c r="AE56"/>
  <c r="AE57"/>
  <c r="AE58"/>
  <c r="AE59"/>
  <c r="AE60"/>
  <c r="AE61"/>
  <c r="AE62"/>
  <c r="AE63"/>
  <c r="AE64"/>
  <c r="AE65"/>
  <c r="AE66"/>
  <c r="AE67"/>
  <c r="AE68"/>
  <c r="AE69"/>
  <c r="AE70"/>
  <c r="AE71"/>
  <c r="AE72"/>
  <c r="AE73"/>
  <c r="AE74"/>
  <c r="AE75"/>
  <c r="AE76"/>
  <c r="AE77"/>
  <c r="AE78"/>
  <c r="AE79"/>
  <c r="AE80"/>
  <c r="AE81"/>
  <c r="AE82"/>
  <c r="AE83"/>
  <c r="AE84"/>
  <c r="AE85"/>
  <c r="AE86"/>
  <c r="AE87"/>
  <c r="AE88"/>
  <c r="AE89"/>
  <c r="AE90"/>
  <c r="AE91"/>
  <c r="AE92"/>
  <c r="AE93"/>
  <c r="AE94"/>
  <c r="AE95"/>
  <c r="AE96"/>
  <c r="AE97"/>
  <c r="AE98"/>
  <c r="AE99"/>
  <c r="AE100"/>
  <c r="AE101"/>
  <c r="AE102"/>
  <c r="AE103"/>
  <c r="AE104"/>
  <c r="AE105"/>
  <c r="AE106"/>
  <c r="AE107"/>
  <c r="AE108"/>
  <c r="AE109"/>
  <c r="AE110"/>
  <c r="AE111"/>
  <c r="AE112"/>
  <c r="AE113"/>
  <c r="AE114"/>
  <c r="AE115"/>
  <c r="AE116"/>
  <c r="AE117"/>
  <c r="AE118"/>
  <c r="AE119"/>
  <c r="AE120"/>
  <c r="AE121"/>
  <c r="AE122"/>
  <c r="AE123"/>
  <c r="AE124"/>
  <c r="AE125"/>
  <c r="AE126"/>
  <c r="AE127"/>
  <c r="AE128"/>
  <c r="AE129"/>
  <c r="AE130"/>
  <c r="AE131"/>
  <c r="AE132"/>
  <c r="AE133"/>
  <c r="AE134"/>
  <c r="AE135"/>
  <c r="AE136"/>
  <c r="AE137"/>
  <c r="AE138"/>
  <c r="AE139"/>
  <c r="AE140"/>
  <c r="AE141"/>
  <c r="AE142"/>
  <c r="AE143"/>
  <c r="AE144"/>
  <c r="AE145"/>
  <c r="AE146"/>
  <c r="AE147"/>
  <c r="AE148"/>
  <c r="AE149"/>
  <c r="AE150"/>
  <c r="AE151"/>
  <c r="AE152"/>
  <c r="AE153"/>
  <c r="AE154"/>
  <c r="AE155"/>
  <c r="AE156"/>
  <c r="AE157"/>
  <c r="AE158"/>
  <c r="AE159"/>
  <c r="AE160"/>
  <c r="AE161"/>
  <c r="AE162"/>
  <c r="AE163"/>
  <c r="AE164"/>
  <c r="AE165"/>
  <c r="AE166"/>
  <c r="AE167"/>
  <c r="AE168"/>
  <c r="AE169"/>
  <c r="AE170"/>
  <c r="AE171"/>
  <c r="AE172"/>
  <c r="AE173"/>
  <c r="AE174"/>
  <c r="AE175"/>
  <c r="AE176"/>
  <c r="AE177"/>
  <c r="AE178"/>
  <c r="AE179"/>
  <c r="AE180"/>
  <c r="AE181"/>
  <c r="AE182"/>
  <c r="AE183"/>
  <c r="AE184"/>
  <c r="AE185"/>
  <c r="AE186"/>
  <c r="AE187"/>
  <c r="AE188"/>
  <c r="AE189"/>
  <c r="AE190"/>
  <c r="AE191"/>
  <c r="AE192"/>
  <c r="AE193"/>
  <c r="AE194"/>
  <c r="AE195"/>
  <c r="AE196"/>
  <c r="AE197"/>
  <c r="AE198"/>
  <c r="AE199"/>
  <c r="AE200"/>
  <c r="AE201"/>
  <c r="AE202"/>
  <c r="AE203"/>
  <c r="AE204"/>
  <c r="AE205"/>
  <c r="AE206"/>
  <c r="AE207"/>
  <c r="AE208"/>
  <c r="AE209"/>
  <c r="AE210"/>
  <c r="AE211"/>
  <c r="AE212"/>
  <c r="AE213"/>
  <c r="AE214"/>
  <c r="AE215"/>
  <c r="AE216"/>
  <c r="AE217"/>
  <c r="AE218"/>
  <c r="AE219"/>
  <c r="AE220"/>
  <c r="AE221"/>
  <c r="AE222"/>
  <c r="AE223"/>
  <c r="AE224"/>
  <c r="AE225"/>
  <c r="AE226"/>
  <c r="AE227"/>
  <c r="AE228"/>
  <c r="AE229"/>
  <c r="AE230"/>
  <c r="AE231"/>
  <c r="AE232"/>
  <c r="AE233"/>
  <c r="AE234"/>
  <c r="AE235"/>
  <c r="AE236"/>
  <c r="AE237"/>
  <c r="AE238"/>
  <c r="AE239"/>
  <c r="AE240"/>
  <c r="AE241"/>
  <c r="AE242"/>
  <c r="AE243"/>
  <c r="AE244"/>
  <c r="AE245"/>
  <c r="AE246"/>
  <c r="AE247"/>
  <c r="AE248"/>
  <c r="AE249"/>
  <c r="AE250"/>
  <c r="AE251"/>
  <c r="AE252"/>
  <c r="AE253"/>
  <c r="AE254"/>
  <c r="AE255"/>
  <c r="AE256"/>
  <c r="AE257"/>
  <c r="AE258"/>
  <c r="AE259"/>
  <c r="AD4"/>
  <c r="AD5"/>
  <c r="AD6"/>
  <c r="AD7"/>
  <c r="AD8"/>
  <c r="AD9"/>
  <c r="AD10"/>
  <c r="AD11"/>
  <c r="AD12"/>
  <c r="AD13"/>
  <c r="AD14"/>
  <c r="AD15"/>
  <c r="AD16"/>
  <c r="AD17"/>
  <c r="AD18"/>
  <c r="AD19"/>
  <c r="AD20"/>
  <c r="AD21"/>
  <c r="AD22"/>
  <c r="AD23"/>
  <c r="AD24"/>
  <c r="AD25"/>
  <c r="AD26"/>
  <c r="AD27"/>
  <c r="AD28"/>
  <c r="AD29"/>
  <c r="AD30"/>
  <c r="AD31"/>
  <c r="AD32"/>
  <c r="AD33"/>
  <c r="AD34"/>
  <c r="AD35"/>
  <c r="AD36"/>
  <c r="AD37"/>
  <c r="AD38"/>
  <c r="AD39"/>
  <c r="AD40"/>
  <c r="AD41"/>
  <c r="AD42"/>
  <c r="AD43"/>
  <c r="AD44"/>
  <c r="AD45"/>
  <c r="AD46"/>
  <c r="AD47"/>
  <c r="AD48"/>
  <c r="AD49"/>
  <c r="AD50"/>
  <c r="AD51"/>
  <c r="AD52"/>
  <c r="AD53"/>
  <c r="AD54"/>
  <c r="AD55"/>
  <c r="AD56"/>
  <c r="AD57"/>
  <c r="AD58"/>
  <c r="AD59"/>
  <c r="AD60"/>
  <c r="AD61"/>
  <c r="AD62"/>
  <c r="AD63"/>
  <c r="AD64"/>
  <c r="AD65"/>
  <c r="AD66"/>
  <c r="AD67"/>
  <c r="AD68"/>
  <c r="AD69"/>
  <c r="AD70"/>
  <c r="AD71"/>
  <c r="AD72"/>
  <c r="AD73"/>
  <c r="AD74"/>
  <c r="AD75"/>
  <c r="AD76"/>
  <c r="AD77"/>
  <c r="AD78"/>
  <c r="AD79"/>
  <c r="AD80"/>
  <c r="AD81"/>
  <c r="AD82"/>
  <c r="AD83"/>
  <c r="AD84"/>
  <c r="AD85"/>
  <c r="AD86"/>
  <c r="AD87"/>
  <c r="AD88"/>
  <c r="AD89"/>
  <c r="AD90"/>
  <c r="AD91"/>
  <c r="AD92"/>
  <c r="AD93"/>
  <c r="AD94"/>
  <c r="AD95"/>
  <c r="AD96"/>
  <c r="AD97"/>
  <c r="AD98"/>
  <c r="AD99"/>
  <c r="AD100"/>
  <c r="AD101"/>
  <c r="AD102"/>
  <c r="AD103"/>
  <c r="AD104"/>
  <c r="AD105"/>
  <c r="AD106"/>
  <c r="AD107"/>
  <c r="AD108"/>
  <c r="AD109"/>
  <c r="AD110"/>
  <c r="AD111"/>
  <c r="AD112"/>
  <c r="AD113"/>
  <c r="AD114"/>
  <c r="AD115"/>
  <c r="AD116"/>
  <c r="AD117"/>
  <c r="AD118"/>
  <c r="AD119"/>
  <c r="AD120"/>
  <c r="AD121"/>
  <c r="AD122"/>
  <c r="AD123"/>
  <c r="AD124"/>
  <c r="AD125"/>
  <c r="AD126"/>
  <c r="AD127"/>
  <c r="AD128"/>
  <c r="AD129"/>
  <c r="AD130"/>
  <c r="AD131"/>
  <c r="AD132"/>
  <c r="AD133"/>
  <c r="AD134"/>
  <c r="AD135"/>
  <c r="AD136"/>
  <c r="AD137"/>
  <c r="AD138"/>
  <c r="AD139"/>
  <c r="AD140"/>
  <c r="AD141"/>
  <c r="AD142"/>
  <c r="AD143"/>
  <c r="AD144"/>
  <c r="AD145"/>
  <c r="AD146"/>
  <c r="AD147"/>
  <c r="AD148"/>
  <c r="AD149"/>
  <c r="AD150"/>
  <c r="AD151"/>
  <c r="AD152"/>
  <c r="AD153"/>
  <c r="AD154"/>
  <c r="AD155"/>
  <c r="AD156"/>
  <c r="AD157"/>
  <c r="AD158"/>
  <c r="AD159"/>
  <c r="AD160"/>
  <c r="AD161"/>
  <c r="AD162"/>
  <c r="AD163"/>
  <c r="AD164"/>
  <c r="AD165"/>
  <c r="AD166"/>
  <c r="AD167"/>
  <c r="AD168"/>
  <c r="AD169"/>
  <c r="AD170"/>
  <c r="AD171"/>
  <c r="AD172"/>
  <c r="AD173"/>
  <c r="AD174"/>
  <c r="AD175"/>
  <c r="AD176"/>
  <c r="AD177"/>
  <c r="AD178"/>
  <c r="AD179"/>
  <c r="AD180"/>
  <c r="AD181"/>
  <c r="AD182"/>
  <c r="AD183"/>
  <c r="AD184"/>
  <c r="AD185"/>
  <c r="AD186"/>
  <c r="AD187"/>
  <c r="AD188"/>
  <c r="AD189"/>
  <c r="AD190"/>
  <c r="AD191"/>
  <c r="AD192"/>
  <c r="AD193"/>
  <c r="AD194"/>
  <c r="AD195"/>
  <c r="AD196"/>
  <c r="AD197"/>
  <c r="AD198"/>
  <c r="AD199"/>
  <c r="AD200"/>
  <c r="AD201"/>
  <c r="AD202"/>
  <c r="AD203"/>
  <c r="AD204"/>
  <c r="AD205"/>
  <c r="AD206"/>
  <c r="AD207"/>
  <c r="AD208"/>
  <c r="AD209"/>
  <c r="AD210"/>
  <c r="AD211"/>
  <c r="AD212"/>
  <c r="AD213"/>
  <c r="AD214"/>
  <c r="AD215"/>
  <c r="AD216"/>
  <c r="AD217"/>
  <c r="AD218"/>
  <c r="AD219"/>
  <c r="AD220"/>
  <c r="AD221"/>
  <c r="AD222"/>
  <c r="AD223"/>
  <c r="AD224"/>
  <c r="AD225"/>
  <c r="AD226"/>
  <c r="AD227"/>
  <c r="AD228"/>
  <c r="AD229"/>
  <c r="AD230"/>
  <c r="AD231"/>
  <c r="AD232"/>
  <c r="AD233"/>
  <c r="AD234"/>
  <c r="AD235"/>
  <c r="AD236"/>
  <c r="AD237"/>
  <c r="AD238"/>
  <c r="AD239"/>
  <c r="AD240"/>
  <c r="AD241"/>
  <c r="AD242"/>
  <c r="AD243"/>
  <c r="AD244"/>
  <c r="AD245"/>
  <c r="AD246"/>
  <c r="AD247"/>
  <c r="AD248"/>
  <c r="AD249"/>
  <c r="AD250"/>
  <c r="AD251"/>
  <c r="AD252"/>
  <c r="AD253"/>
  <c r="AD254"/>
  <c r="AD255"/>
  <c r="AD256"/>
  <c r="AD257"/>
  <c r="AD258"/>
  <c r="AD259"/>
  <c r="AC4"/>
  <c r="AC5"/>
  <c r="AC6"/>
  <c r="AC7"/>
  <c r="AC8"/>
  <c r="AC9"/>
  <c r="AC10"/>
  <c r="AC11"/>
  <c r="AC12"/>
  <c r="AC13"/>
  <c r="AC14"/>
  <c r="AC15"/>
  <c r="AC16"/>
  <c r="AC17"/>
  <c r="AC18"/>
  <c r="AC19"/>
  <c r="AC20"/>
  <c r="AC21"/>
  <c r="AC22"/>
  <c r="AC23"/>
  <c r="AC24"/>
  <c r="AC25"/>
  <c r="AC26"/>
  <c r="AC27"/>
  <c r="AC28"/>
  <c r="AC29"/>
  <c r="AC30"/>
  <c r="AC31"/>
  <c r="AC32"/>
  <c r="AC33"/>
  <c r="AC34"/>
  <c r="AC35"/>
  <c r="AC36"/>
  <c r="AC37"/>
  <c r="AC38"/>
  <c r="AC39"/>
  <c r="AC40"/>
  <c r="AC41"/>
  <c r="AC42"/>
  <c r="AC43"/>
  <c r="AC44"/>
  <c r="AC45"/>
  <c r="AC46"/>
  <c r="AC47"/>
  <c r="AC48"/>
  <c r="AC49"/>
  <c r="AC50"/>
  <c r="AC51"/>
  <c r="AC52"/>
  <c r="AC53"/>
  <c r="AC54"/>
  <c r="AC55"/>
  <c r="AC56"/>
  <c r="AC57"/>
  <c r="AC58"/>
  <c r="AC59"/>
  <c r="AC60"/>
  <c r="AC61"/>
  <c r="AC62"/>
  <c r="AC63"/>
  <c r="AC64"/>
  <c r="AC65"/>
  <c r="AC66"/>
  <c r="AC67"/>
  <c r="AC68"/>
  <c r="AC69"/>
  <c r="AC70"/>
  <c r="AC71"/>
  <c r="AC72"/>
  <c r="AC73"/>
  <c r="AC74"/>
  <c r="AC75"/>
  <c r="AC76"/>
  <c r="AC77"/>
  <c r="AC78"/>
  <c r="AC79"/>
  <c r="AC80"/>
  <c r="AC81"/>
  <c r="AC82"/>
  <c r="AC83"/>
  <c r="AC84"/>
  <c r="AC85"/>
  <c r="AC86"/>
  <c r="AC87"/>
  <c r="AC88"/>
  <c r="AC89"/>
  <c r="AC90"/>
  <c r="AC91"/>
  <c r="AC92"/>
  <c r="AC93"/>
  <c r="AC94"/>
  <c r="AC95"/>
  <c r="AC96"/>
  <c r="AC97"/>
  <c r="AC98"/>
  <c r="AC99"/>
  <c r="AC100"/>
  <c r="AC101"/>
  <c r="AC102"/>
  <c r="AC103"/>
  <c r="AC104"/>
  <c r="AC105"/>
  <c r="AC106"/>
  <c r="AC107"/>
  <c r="AC108"/>
  <c r="AC109"/>
  <c r="AC110"/>
  <c r="AC111"/>
  <c r="AC112"/>
  <c r="AC113"/>
  <c r="AC114"/>
  <c r="AC115"/>
  <c r="AC116"/>
  <c r="AC117"/>
  <c r="AC118"/>
  <c r="AC119"/>
  <c r="AC120"/>
  <c r="AC121"/>
  <c r="AC122"/>
  <c r="AC123"/>
  <c r="AC124"/>
  <c r="AC125"/>
  <c r="AC126"/>
  <c r="AC127"/>
  <c r="AC128"/>
  <c r="AC129"/>
  <c r="AC130"/>
  <c r="AC131"/>
  <c r="AC132"/>
  <c r="AC133"/>
  <c r="AC134"/>
  <c r="AC135"/>
  <c r="AC136"/>
  <c r="AC137"/>
  <c r="AC138"/>
  <c r="AC139"/>
  <c r="AC140"/>
  <c r="AC141"/>
  <c r="AC142"/>
  <c r="AC143"/>
  <c r="AC144"/>
  <c r="AC145"/>
  <c r="AC146"/>
  <c r="AC147"/>
  <c r="AC148"/>
  <c r="AC149"/>
  <c r="AC150"/>
  <c r="AC151"/>
  <c r="AC152"/>
  <c r="AC153"/>
  <c r="AC154"/>
  <c r="AC155"/>
  <c r="AC156"/>
  <c r="AC157"/>
  <c r="AC158"/>
  <c r="AC159"/>
  <c r="AC160"/>
  <c r="AC161"/>
  <c r="AC162"/>
  <c r="AC163"/>
  <c r="AC164"/>
  <c r="AC165"/>
  <c r="AC166"/>
  <c r="AC167"/>
  <c r="AC168"/>
  <c r="AC169"/>
  <c r="AC170"/>
  <c r="AC171"/>
  <c r="AC172"/>
  <c r="AC173"/>
  <c r="AC174"/>
  <c r="AC175"/>
  <c r="AC176"/>
  <c r="AC177"/>
  <c r="AC178"/>
  <c r="AC179"/>
  <c r="AC180"/>
  <c r="AC181"/>
  <c r="AC182"/>
  <c r="AC183"/>
  <c r="AC184"/>
  <c r="AC185"/>
  <c r="AC186"/>
  <c r="AC187"/>
  <c r="AC188"/>
  <c r="AC189"/>
  <c r="AC190"/>
  <c r="AC191"/>
  <c r="AC192"/>
  <c r="AC193"/>
  <c r="AC194"/>
  <c r="AC195"/>
  <c r="AC196"/>
  <c r="AC197"/>
  <c r="AC198"/>
  <c r="AC199"/>
  <c r="AC200"/>
  <c r="AC201"/>
  <c r="AC202"/>
  <c r="AC203"/>
  <c r="AC204"/>
  <c r="AC205"/>
  <c r="AC206"/>
  <c r="AC207"/>
  <c r="AC208"/>
  <c r="AC209"/>
  <c r="AC210"/>
  <c r="AC211"/>
  <c r="AC212"/>
  <c r="AC213"/>
  <c r="AC214"/>
  <c r="AC215"/>
  <c r="AC216"/>
  <c r="AC217"/>
  <c r="AC218"/>
  <c r="AC219"/>
  <c r="AC220"/>
  <c r="AC221"/>
  <c r="AC222"/>
  <c r="AC223"/>
  <c r="AC224"/>
  <c r="AC225"/>
  <c r="AC226"/>
  <c r="AC227"/>
  <c r="AC228"/>
  <c r="AC229"/>
  <c r="AC230"/>
  <c r="AC231"/>
  <c r="AC232"/>
  <c r="AC233"/>
  <c r="AC234"/>
  <c r="AC235"/>
  <c r="AC236"/>
  <c r="AC237"/>
  <c r="AC238"/>
  <c r="AC239"/>
  <c r="AC240"/>
  <c r="AC241"/>
  <c r="AC242"/>
  <c r="AC243"/>
  <c r="AC244"/>
  <c r="AC245"/>
  <c r="AC246"/>
  <c r="AC247"/>
  <c r="AC248"/>
  <c r="AC249"/>
  <c r="AC250"/>
  <c r="AC251"/>
  <c r="AC252"/>
  <c r="AC253"/>
  <c r="AC254"/>
  <c r="AC255"/>
  <c r="AC256"/>
  <c r="AC257"/>
  <c r="AC258"/>
  <c r="AC259"/>
  <c r="AB4"/>
  <c r="AB5"/>
  <c r="AB6"/>
  <c r="AB7"/>
  <c r="AB8"/>
  <c r="AB9"/>
  <c r="AB10"/>
  <c r="AB11"/>
  <c r="AB12"/>
  <c r="AB13"/>
  <c r="AB14"/>
  <c r="AB15"/>
  <c r="AB16"/>
  <c r="AB17"/>
  <c r="AB18"/>
  <c r="AB19"/>
  <c r="AB20"/>
  <c r="AB21"/>
  <c r="AB22"/>
  <c r="AB23"/>
  <c r="AB24"/>
  <c r="AB25"/>
  <c r="AB26"/>
  <c r="AB27"/>
  <c r="AB28"/>
  <c r="AB29"/>
  <c r="AB30"/>
  <c r="AB31"/>
  <c r="AB32"/>
  <c r="AB33"/>
  <c r="AB34"/>
  <c r="AB35"/>
  <c r="AB36"/>
  <c r="AB37"/>
  <c r="AB38"/>
  <c r="AB39"/>
  <c r="AB40"/>
  <c r="AB41"/>
  <c r="AB42"/>
  <c r="AB43"/>
  <c r="AB44"/>
  <c r="AB45"/>
  <c r="AB46"/>
  <c r="AB47"/>
  <c r="AB48"/>
  <c r="AB49"/>
  <c r="AB50"/>
  <c r="AB51"/>
  <c r="AB52"/>
  <c r="AB53"/>
  <c r="AB54"/>
  <c r="AB55"/>
  <c r="AB56"/>
  <c r="AB57"/>
  <c r="AB58"/>
  <c r="AB59"/>
  <c r="AB60"/>
  <c r="AB61"/>
  <c r="AB62"/>
  <c r="AB63"/>
  <c r="AB64"/>
  <c r="AB65"/>
  <c r="AB66"/>
  <c r="AB67"/>
  <c r="AB68"/>
  <c r="AB69"/>
  <c r="AB70"/>
  <c r="AB71"/>
  <c r="AB72"/>
  <c r="AB73"/>
  <c r="AB74"/>
  <c r="AB75"/>
  <c r="AB76"/>
  <c r="AB77"/>
  <c r="AB78"/>
  <c r="AB79"/>
  <c r="AB80"/>
  <c r="AB81"/>
  <c r="AB82"/>
  <c r="AB83"/>
  <c r="AB84"/>
  <c r="AB85"/>
  <c r="AB86"/>
  <c r="AB87"/>
  <c r="AB88"/>
  <c r="AB89"/>
  <c r="AB90"/>
  <c r="AB91"/>
  <c r="AB92"/>
  <c r="AB93"/>
  <c r="AB94"/>
  <c r="AB95"/>
  <c r="AB96"/>
  <c r="AB97"/>
  <c r="AB98"/>
  <c r="AB99"/>
  <c r="AB100"/>
  <c r="AB101"/>
  <c r="AB102"/>
  <c r="AB103"/>
  <c r="AB104"/>
  <c r="AB105"/>
  <c r="AB106"/>
  <c r="AB107"/>
  <c r="AB108"/>
  <c r="AB109"/>
  <c r="AB110"/>
  <c r="AB111"/>
  <c r="AB112"/>
  <c r="AB113"/>
  <c r="AB114"/>
  <c r="AB115"/>
  <c r="AB116"/>
  <c r="AB117"/>
  <c r="AB118"/>
  <c r="AB119"/>
  <c r="AB120"/>
  <c r="AB121"/>
  <c r="AB122"/>
  <c r="AB123"/>
  <c r="AB124"/>
  <c r="AB125"/>
  <c r="AB126"/>
  <c r="AB127"/>
  <c r="AB128"/>
  <c r="AB129"/>
  <c r="AB130"/>
  <c r="AB131"/>
  <c r="AB132"/>
  <c r="AB133"/>
  <c r="AB134"/>
  <c r="AB135"/>
  <c r="AB136"/>
  <c r="AB137"/>
  <c r="AB138"/>
  <c r="AB139"/>
  <c r="AB140"/>
  <c r="AB141"/>
  <c r="AB142"/>
  <c r="AB143"/>
  <c r="AB144"/>
  <c r="AB145"/>
  <c r="AB146"/>
  <c r="AB147"/>
  <c r="AB148"/>
  <c r="AB149"/>
  <c r="AB150"/>
  <c r="AB151"/>
  <c r="AB152"/>
  <c r="AB153"/>
  <c r="AB154"/>
  <c r="AB155"/>
  <c r="AB156"/>
  <c r="AB157"/>
  <c r="AB158"/>
  <c r="AB159"/>
  <c r="AB160"/>
  <c r="AB161"/>
  <c r="AB162"/>
  <c r="AB163"/>
  <c r="AB164"/>
  <c r="AB165"/>
  <c r="AB166"/>
  <c r="AB167"/>
  <c r="AB168"/>
  <c r="AB169"/>
  <c r="AB170"/>
  <c r="AB171"/>
  <c r="AB172"/>
  <c r="AB173"/>
  <c r="AB174"/>
  <c r="AB175"/>
  <c r="AB176"/>
  <c r="AB177"/>
  <c r="AB178"/>
  <c r="AB179"/>
  <c r="AB180"/>
  <c r="AB181"/>
  <c r="AB182"/>
  <c r="AB183"/>
  <c r="AB184"/>
  <c r="AB185"/>
  <c r="AB186"/>
  <c r="AB187"/>
  <c r="AB188"/>
  <c r="AB189"/>
  <c r="AB190"/>
  <c r="AB191"/>
  <c r="AB192"/>
  <c r="AB193"/>
  <c r="AB194"/>
  <c r="AB195"/>
  <c r="AB196"/>
  <c r="AB197"/>
  <c r="AB198"/>
  <c r="AB199"/>
  <c r="AB200"/>
  <c r="AB201"/>
  <c r="AB202"/>
  <c r="AB203"/>
  <c r="AB204"/>
  <c r="AB205"/>
  <c r="AB206"/>
  <c r="AB207"/>
  <c r="AB208"/>
  <c r="AB209"/>
  <c r="AB210"/>
  <c r="AB211"/>
  <c r="AB212"/>
  <c r="AB213"/>
  <c r="AB214"/>
  <c r="AB215"/>
  <c r="AB216"/>
  <c r="AB217"/>
  <c r="AB218"/>
  <c r="AB219"/>
  <c r="AB220"/>
  <c r="AB221"/>
  <c r="AB222"/>
  <c r="AB223"/>
  <c r="AB224"/>
  <c r="AB225"/>
  <c r="AB226"/>
  <c r="AB227"/>
  <c r="AB228"/>
  <c r="AB229"/>
  <c r="AB230"/>
  <c r="AB231"/>
  <c r="AB232"/>
  <c r="AB233"/>
  <c r="AB234"/>
  <c r="AB235"/>
  <c r="AB236"/>
  <c r="AB237"/>
  <c r="AB238"/>
  <c r="AB239"/>
  <c r="AB240"/>
  <c r="AB241"/>
  <c r="AB242"/>
  <c r="AB243"/>
  <c r="AB244"/>
  <c r="AB245"/>
  <c r="AB246"/>
  <c r="AB247"/>
  <c r="AB248"/>
  <c r="AB249"/>
  <c r="AB250"/>
  <c r="AB251"/>
  <c r="AB252"/>
  <c r="AB253"/>
  <c r="AB254"/>
  <c r="AB255"/>
  <c r="AB256"/>
  <c r="AB257"/>
  <c r="AB258"/>
  <c r="AB259"/>
  <c r="AA4"/>
  <c r="AA5"/>
  <c r="AA6"/>
  <c r="AA7"/>
  <c r="AA8"/>
  <c r="AA9"/>
  <c r="AA10"/>
  <c r="AA11"/>
  <c r="AA12"/>
  <c r="AA13"/>
  <c r="AA14"/>
  <c r="AA15"/>
  <c r="AA16"/>
  <c r="AA17"/>
  <c r="AA18"/>
  <c r="AA19"/>
  <c r="AA20"/>
  <c r="AA21"/>
  <c r="AA22"/>
  <c r="AA23"/>
  <c r="AA24"/>
  <c r="AA25"/>
  <c r="AA26"/>
  <c r="AA27"/>
  <c r="AA28"/>
  <c r="AA29"/>
  <c r="AA30"/>
  <c r="AA31"/>
  <c r="AA32"/>
  <c r="AA33"/>
  <c r="AA34"/>
  <c r="AA35"/>
  <c r="AA36"/>
  <c r="AA37"/>
  <c r="AA38"/>
  <c r="AA39"/>
  <c r="AA40"/>
  <c r="AA41"/>
  <c r="AA42"/>
  <c r="AA43"/>
  <c r="AA44"/>
  <c r="AA45"/>
  <c r="AA46"/>
  <c r="AA47"/>
  <c r="AA48"/>
  <c r="AA49"/>
  <c r="AA50"/>
  <c r="AA51"/>
  <c r="AA52"/>
  <c r="AA53"/>
  <c r="AA54"/>
  <c r="AA55"/>
  <c r="AA56"/>
  <c r="AA57"/>
  <c r="AA58"/>
  <c r="AA59"/>
  <c r="AA60"/>
  <c r="AA61"/>
  <c r="AA62"/>
  <c r="AA63"/>
  <c r="AA64"/>
  <c r="AA65"/>
  <c r="AA66"/>
  <c r="AA67"/>
  <c r="AA68"/>
  <c r="AA69"/>
  <c r="AA70"/>
  <c r="AA71"/>
  <c r="AA72"/>
  <c r="AA73"/>
  <c r="AA74"/>
  <c r="AA75"/>
  <c r="AA76"/>
  <c r="AA77"/>
  <c r="AA78"/>
  <c r="AA79"/>
  <c r="AA80"/>
  <c r="AA81"/>
  <c r="AA82"/>
  <c r="AA83"/>
  <c r="AA84"/>
  <c r="AA85"/>
  <c r="AA86"/>
  <c r="AA87"/>
  <c r="AA88"/>
  <c r="AA89"/>
  <c r="AA90"/>
  <c r="AA91"/>
  <c r="AA92"/>
  <c r="AA93"/>
  <c r="AA94"/>
  <c r="AA95"/>
  <c r="AA96"/>
  <c r="AA97"/>
  <c r="AA98"/>
  <c r="AA99"/>
  <c r="AA100"/>
  <c r="AA101"/>
  <c r="AA102"/>
  <c r="AA103"/>
  <c r="AA104"/>
  <c r="AA105"/>
  <c r="AA106"/>
  <c r="AA107"/>
  <c r="AA108"/>
  <c r="AA109"/>
  <c r="AA110"/>
  <c r="AA111"/>
  <c r="AA112"/>
  <c r="AA113"/>
  <c r="AA114"/>
  <c r="AA115"/>
  <c r="AA116"/>
  <c r="AA117"/>
  <c r="AA118"/>
  <c r="AA119"/>
  <c r="AA120"/>
  <c r="AA121"/>
  <c r="AA122"/>
  <c r="AA123"/>
  <c r="AA124"/>
  <c r="AA125"/>
  <c r="AA126"/>
  <c r="AA127"/>
  <c r="AA128"/>
  <c r="AA129"/>
  <c r="AA130"/>
  <c r="AA131"/>
  <c r="AA132"/>
  <c r="AA133"/>
  <c r="AA134"/>
  <c r="AA135"/>
  <c r="AA136"/>
  <c r="AA137"/>
  <c r="AA138"/>
  <c r="AA139"/>
  <c r="AA140"/>
  <c r="AA141"/>
  <c r="AA142"/>
  <c r="AA143"/>
  <c r="AA144"/>
  <c r="AA145"/>
  <c r="AA146"/>
  <c r="AA147"/>
  <c r="AA148"/>
  <c r="AA149"/>
  <c r="AA150"/>
  <c r="AA151"/>
  <c r="AA152"/>
  <c r="AA153"/>
  <c r="AA154"/>
  <c r="AA155"/>
  <c r="AA156"/>
  <c r="AA157"/>
  <c r="AA158"/>
  <c r="AA159"/>
  <c r="AA160"/>
  <c r="AA161"/>
  <c r="AA162"/>
  <c r="AA163"/>
  <c r="AA164"/>
  <c r="AA165"/>
  <c r="AA166"/>
  <c r="AA167"/>
  <c r="AA168"/>
  <c r="AA169"/>
  <c r="AA170"/>
  <c r="AA171"/>
  <c r="AA172"/>
  <c r="AA173"/>
  <c r="AA174"/>
  <c r="AA175"/>
  <c r="AA176"/>
  <c r="AA177"/>
  <c r="AA178"/>
  <c r="AA179"/>
  <c r="AA180"/>
  <c r="AA181"/>
  <c r="AA182"/>
  <c r="AA183"/>
  <c r="AA184"/>
  <c r="AA185"/>
  <c r="AA186"/>
  <c r="AA187"/>
  <c r="AA188"/>
  <c r="AA189"/>
  <c r="AA190"/>
  <c r="AA191"/>
  <c r="AA192"/>
  <c r="AA193"/>
  <c r="AA194"/>
  <c r="AA195"/>
  <c r="AA196"/>
  <c r="AA197"/>
  <c r="AA198"/>
  <c r="AA199"/>
  <c r="AA200"/>
  <c r="AA201"/>
  <c r="AA202"/>
  <c r="AA203"/>
  <c r="AA204"/>
  <c r="AA205"/>
  <c r="AA206"/>
  <c r="AA207"/>
  <c r="AA208"/>
  <c r="AA209"/>
  <c r="AA210"/>
  <c r="AA211"/>
  <c r="AA212"/>
  <c r="AA213"/>
  <c r="AA214"/>
  <c r="AA215"/>
  <c r="AA216"/>
  <c r="AA217"/>
  <c r="AA218"/>
  <c r="AA219"/>
  <c r="AA220"/>
  <c r="AA221"/>
  <c r="AA222"/>
  <c r="AA223"/>
  <c r="AA224"/>
  <c r="AA225"/>
  <c r="AA226"/>
  <c r="AA227"/>
  <c r="AA228"/>
  <c r="AA229"/>
  <c r="AA230"/>
  <c r="AA231"/>
  <c r="AA232"/>
  <c r="AA233"/>
  <c r="AA234"/>
  <c r="AA235"/>
  <c r="AA236"/>
  <c r="AA237"/>
  <c r="AA238"/>
  <c r="AA239"/>
  <c r="AA240"/>
  <c r="AA241"/>
  <c r="AA242"/>
  <c r="AA243"/>
  <c r="AA244"/>
  <c r="AA245"/>
  <c r="AA246"/>
  <c r="AA247"/>
  <c r="AA248"/>
  <c r="AA249"/>
  <c r="AA250"/>
  <c r="AA251"/>
  <c r="AA252"/>
  <c r="AA253"/>
  <c r="AA254"/>
  <c r="AA255"/>
  <c r="AA256"/>
  <c r="AA257"/>
  <c r="AA258"/>
  <c r="AA259"/>
  <c r="Z4"/>
  <c r="Z5"/>
  <c r="Z6"/>
  <c r="Z7"/>
  <c r="Z8"/>
  <c r="Z9"/>
  <c r="Z10"/>
  <c r="Z11"/>
  <c r="Z12"/>
  <c r="Z13"/>
  <c r="Z14"/>
  <c r="Z15"/>
  <c r="Z16"/>
  <c r="Z17"/>
  <c r="Z18"/>
  <c r="Z19"/>
  <c r="Z20"/>
  <c r="Z21"/>
  <c r="Z22"/>
  <c r="Z23"/>
  <c r="Z24"/>
  <c r="Z25"/>
  <c r="Z26"/>
  <c r="Z27"/>
  <c r="Z28"/>
  <c r="Z29"/>
  <c r="Z30"/>
  <c r="Z31"/>
  <c r="Z32"/>
  <c r="Z33"/>
  <c r="Z34"/>
  <c r="Z35"/>
  <c r="Z36"/>
  <c r="Z37"/>
  <c r="Z38"/>
  <c r="Z39"/>
  <c r="Z40"/>
  <c r="Z41"/>
  <c r="Z42"/>
  <c r="Z43"/>
  <c r="Z44"/>
  <c r="Z45"/>
  <c r="Z46"/>
  <c r="Z47"/>
  <c r="Z48"/>
  <c r="Z49"/>
  <c r="Z50"/>
  <c r="Z51"/>
  <c r="Z52"/>
  <c r="Z53"/>
  <c r="Z54"/>
  <c r="Z55"/>
  <c r="Z56"/>
  <c r="Z57"/>
  <c r="Z58"/>
  <c r="Z59"/>
  <c r="Z60"/>
  <c r="Z61"/>
  <c r="Z62"/>
  <c r="Z63"/>
  <c r="Z64"/>
  <c r="Z65"/>
  <c r="Z66"/>
  <c r="Z67"/>
  <c r="Z68"/>
  <c r="Z69"/>
  <c r="Z70"/>
  <c r="Z71"/>
  <c r="Z72"/>
  <c r="Z73"/>
  <c r="Z74"/>
  <c r="Z75"/>
  <c r="Z76"/>
  <c r="Z77"/>
  <c r="Z78"/>
  <c r="Z79"/>
  <c r="Z80"/>
  <c r="Z81"/>
  <c r="Z82"/>
  <c r="Z83"/>
  <c r="Z84"/>
  <c r="Z85"/>
  <c r="Z86"/>
  <c r="Z87"/>
  <c r="Z88"/>
  <c r="Z89"/>
  <c r="Z90"/>
  <c r="Z91"/>
  <c r="Z92"/>
  <c r="Z93"/>
  <c r="Z94"/>
  <c r="Z95"/>
  <c r="Z96"/>
  <c r="Z97"/>
  <c r="Z98"/>
  <c r="Z99"/>
  <c r="Z100"/>
  <c r="Z101"/>
  <c r="Z102"/>
  <c r="Z103"/>
  <c r="Z104"/>
  <c r="Z105"/>
  <c r="Z106"/>
  <c r="Z107"/>
  <c r="Z108"/>
  <c r="Z109"/>
  <c r="Z110"/>
  <c r="Z111"/>
  <c r="Z112"/>
  <c r="Z113"/>
  <c r="Z114"/>
  <c r="Z115"/>
  <c r="Z116"/>
  <c r="Z117"/>
  <c r="Z118"/>
  <c r="Z119"/>
  <c r="Z120"/>
  <c r="Z121"/>
  <c r="Z122"/>
  <c r="Z123"/>
  <c r="Z124"/>
  <c r="Z125"/>
  <c r="Z126"/>
  <c r="Z127"/>
  <c r="Z128"/>
  <c r="Z129"/>
  <c r="Z130"/>
  <c r="Z131"/>
  <c r="Z132"/>
  <c r="Z133"/>
  <c r="Z134"/>
  <c r="Z135"/>
  <c r="Z136"/>
  <c r="Z137"/>
  <c r="Z138"/>
  <c r="Z139"/>
  <c r="Z140"/>
  <c r="Z141"/>
  <c r="Z142"/>
  <c r="Z143"/>
  <c r="Z144"/>
  <c r="Z145"/>
  <c r="Z146"/>
  <c r="Z147"/>
  <c r="Z148"/>
  <c r="Z149"/>
  <c r="Z150"/>
  <c r="Z151"/>
  <c r="Z152"/>
  <c r="Z153"/>
  <c r="Z154"/>
  <c r="Z155"/>
  <c r="Z156"/>
  <c r="Z157"/>
  <c r="Z158"/>
  <c r="Z159"/>
  <c r="Z160"/>
  <c r="Z161"/>
  <c r="Z162"/>
  <c r="Z163"/>
  <c r="Z164"/>
  <c r="Z165"/>
  <c r="Z166"/>
  <c r="Z167"/>
  <c r="Z168"/>
  <c r="Z169"/>
  <c r="Z170"/>
  <c r="Z171"/>
  <c r="Z172"/>
  <c r="Z173"/>
  <c r="Z174"/>
  <c r="Z175"/>
  <c r="Z176"/>
  <c r="Z177"/>
  <c r="Z178"/>
  <c r="Z179"/>
  <c r="Z180"/>
  <c r="Z181"/>
  <c r="Z182"/>
  <c r="Z183"/>
  <c r="Z184"/>
  <c r="Z185"/>
  <c r="Z186"/>
  <c r="Z187"/>
  <c r="Z188"/>
  <c r="Z189"/>
  <c r="Z190"/>
  <c r="Z191"/>
  <c r="Z192"/>
  <c r="Z193"/>
  <c r="Z194"/>
  <c r="Z195"/>
  <c r="Z196"/>
  <c r="Z197"/>
  <c r="Z198"/>
  <c r="Z199"/>
  <c r="Z200"/>
  <c r="Z201"/>
  <c r="Z202"/>
  <c r="Z203"/>
  <c r="Z204"/>
  <c r="Z205"/>
  <c r="Z206"/>
  <c r="Z207"/>
  <c r="Z208"/>
  <c r="Z209"/>
  <c r="Z210"/>
  <c r="Z211"/>
  <c r="Z212"/>
  <c r="Z213"/>
  <c r="Z214"/>
  <c r="Z215"/>
  <c r="Z216"/>
  <c r="Z217"/>
  <c r="Z218"/>
  <c r="Z219"/>
  <c r="Z220"/>
  <c r="Z221"/>
  <c r="Z222"/>
  <c r="Z223"/>
  <c r="Z224"/>
  <c r="Z225"/>
  <c r="Z226"/>
  <c r="Z227"/>
  <c r="Z228"/>
  <c r="Z229"/>
  <c r="Z230"/>
  <c r="Z231"/>
  <c r="Z232"/>
  <c r="Z233"/>
  <c r="Z234"/>
  <c r="Z235"/>
  <c r="Z236"/>
  <c r="Z237"/>
  <c r="Z238"/>
  <c r="Z239"/>
  <c r="Z240"/>
  <c r="Z241"/>
  <c r="Z242"/>
  <c r="Z243"/>
  <c r="Z244"/>
  <c r="Z245"/>
  <c r="Z246"/>
  <c r="Z247"/>
  <c r="Z248"/>
  <c r="Z249"/>
  <c r="Z250"/>
  <c r="Z251"/>
  <c r="Z252"/>
  <c r="Z253"/>
  <c r="Z254"/>
  <c r="Z255"/>
  <c r="Z256"/>
  <c r="Z257"/>
  <c r="Z258"/>
  <c r="Z259"/>
  <c r="AA3"/>
  <c r="AB3"/>
  <c r="AB260" s="1"/>
  <c r="G260" s="1"/>
  <c r="AC3"/>
  <c r="AD3"/>
  <c r="AD260" s="1"/>
  <c r="I260" s="1"/>
  <c r="AE3"/>
  <c r="AE260" s="1"/>
  <c r="J260" s="1"/>
  <c r="Z3"/>
  <c r="Z260" s="1"/>
  <c r="E260" s="1"/>
  <c r="C260"/>
  <c r="AC260" l="1"/>
  <c r="H260" s="1"/>
  <c r="AA260"/>
  <c r="F260" s="1"/>
  <c r="B3" i="3"/>
  <c r="B2"/>
  <c r="B5" l="1"/>
  <c r="B6"/>
  <c r="D9" i="2" l="1"/>
  <c r="B8" s="1"/>
  <c r="D3" l="1"/>
  <c r="B5" s="1"/>
  <c r="B3" l="1"/>
  <c r="B2"/>
  <c r="B4"/>
  <c r="B16" i="3"/>
  <c r="B11" i="2" s="1"/>
  <c r="B15" i="3"/>
  <c r="B10"/>
  <c r="B9" i="2" s="1"/>
  <c r="B13" i="3"/>
  <c r="B10" i="2" s="1"/>
  <c r="B12" i="3"/>
  <c r="B9"/>
</calcChain>
</file>

<file path=xl/sharedStrings.xml><?xml version="1.0" encoding="utf-8"?>
<sst xmlns="http://schemas.openxmlformats.org/spreadsheetml/2006/main" count="294" uniqueCount="286">
  <si>
    <t>State</t>
  </si>
  <si>
    <t>Variable</t>
  </si>
  <si>
    <t>Data Point</t>
  </si>
  <si>
    <t>Explanation</t>
  </si>
  <si>
    <t>County</t>
  </si>
  <si>
    <t>Number of Food Insecure Residents</t>
  </si>
  <si>
    <t>Food Insecurity* Rate</t>
  </si>
  <si>
    <t>Food Secure</t>
  </si>
  <si>
    <t>Above 185%</t>
  </si>
  <si>
    <t>Below 130%</t>
  </si>
  <si>
    <t>Between 130% and 185%</t>
  </si>
  <si>
    <t>Service Area Chart Source</t>
  </si>
  <si>
    <t>State Level Chart Source</t>
  </si>
  <si>
    <t>State Population (US Census: 2008)</t>
  </si>
  <si>
    <t>Food Insecurity Rate</t>
  </si>
  <si>
    <t>Population</t>
  </si>
  <si>
    <t>Breakdown of Food Insecurity by Income Band</t>
  </si>
  <si>
    <t>MEDINA</t>
  </si>
  <si>
    <t>Food insecurity rate for residents with incomes less than 130% of FPL</t>
  </si>
  <si>
    <t>Food insecurity rate for residents with incomes between 130% and 185% of FPL</t>
  </si>
  <si>
    <t>Food insecurity rate for residents with incomes above 185% of FPL</t>
  </si>
  <si>
    <t>Percent of the food insecure population with incomes less than 130% of the FPL</t>
  </si>
  <si>
    <t>Percent of the food insecure population with incomes between 130% and 185% of the FPL</t>
  </si>
  <si>
    <t>Percent of the food insecure population with incomes above 185% of the FPL</t>
  </si>
  <si>
    <t>BROWN</t>
  </si>
  <si>
    <t>FAYETTE</t>
  </si>
  <si>
    <t>FRANKLIN</t>
  </si>
  <si>
    <t>HAMILTON</t>
  </si>
  <si>
    <t>HARDIN</t>
  </si>
  <si>
    <t>HARRISON</t>
  </si>
  <si>
    <t>JACKSON</t>
  </si>
  <si>
    <t>JEFFERSON</t>
  </si>
  <si>
    <t>KNOX</t>
  </si>
  <si>
    <t>MADISON</t>
  </si>
  <si>
    <t>MARION</t>
  </si>
  <si>
    <t>MONTGOMERY</t>
  </si>
  <si>
    <t>SHELBY</t>
  </si>
  <si>
    <t>WASHINGTON</t>
  </si>
  <si>
    <t>WOOD</t>
  </si>
  <si>
    <t>For Calculations below</t>
  </si>
  <si>
    <t>Number of residents defined as food insecure</t>
  </si>
  <si>
    <t>Food Insecurity Rate for all residents with incomes more than 185% of FPL</t>
  </si>
  <si>
    <t>Percent of the Food Insecure Population with incomes more than 185% of FPL</t>
  </si>
  <si>
    <t>% of all residents defined as food insecure (2008)</t>
  </si>
  <si>
    <t>**</t>
  </si>
  <si>
    <t xml:space="preserve">*A person is defined as being food insecure if he or she lives in a household experiencing food insecurity. The food insecurity measures here are derived from the measures of food insecurity found in the nationally representative Current Population Survey. Since 1995, those measures have been calculated from responses to a series of questions about conditions and behaviors known to characterize households having difficulty meeting basic food needs. For more details about how food insecurity is calculated, see Nord, M., Andrews, M. &amp; Carlson, S. "Household Food Security in the United States, 2008." U.S. Department of Agriculture, Economic Research Service: Washington D.C. 2009.
</t>
  </si>
  <si>
    <t xml:space="preserve">** Food insecurity rates shown here may differ from the state-level prevalence rates of food insecurity presented in "Household Food Security in the United States, 2008" (ibid.) Among other factors, those rates are three-year average rates for the period 2006-2008; the rates presented above reflect one-year rates for 2008. For more information about these factors, please see the supplemental methodology information on HungerNet.
</t>
  </si>
  <si>
    <t>CALHOUN</t>
  </si>
  <si>
    <t>CLAY</t>
  </si>
  <si>
    <t>DUVAL</t>
  </si>
  <si>
    <t>LEE</t>
  </si>
  <si>
    <t>LEON</t>
  </si>
  <si>
    <t>LIBERTY</t>
  </si>
  <si>
    <t>MARTIN</t>
  </si>
  <si>
    <t>ORANGE</t>
  </si>
  <si>
    <t>POLK</t>
  </si>
  <si>
    <t>TAYLOR</t>
  </si>
  <si>
    <t>BROOKS</t>
  </si>
  <si>
    <t>CHEROKEE</t>
  </si>
  <si>
    <t>DAWSON</t>
  </si>
  <si>
    <t>FANNIN</t>
  </si>
  <si>
    <t>FLOYD</t>
  </si>
  <si>
    <t>HALL</t>
  </si>
  <si>
    <t>HARRIS</t>
  </si>
  <si>
    <t>HOUSTON</t>
  </si>
  <si>
    <t>JASPER</t>
  </si>
  <si>
    <t>JEFF DAVIS</t>
  </si>
  <si>
    <t>JOHNSON</t>
  </si>
  <si>
    <t>JONES</t>
  </si>
  <si>
    <t>LAMAR</t>
  </si>
  <si>
    <t>MITCHELL</t>
  </si>
  <si>
    <t>NEWTON</t>
  </si>
  <si>
    <t>STEPHENS</t>
  </si>
  <si>
    <t>TERRELL</t>
  </si>
  <si>
    <t>WALKER</t>
  </si>
  <si>
    <t>WHEELER</t>
  </si>
  <si>
    <t>CASS</t>
  </si>
  <si>
    <t>DALLAS</t>
  </si>
  <si>
    <t>HOWARD</t>
  </si>
  <si>
    <t>MILLS</t>
  </si>
  <si>
    <t>EDWARDS</t>
  </si>
  <si>
    <t>HENDERSON</t>
  </si>
  <si>
    <t>KENDALL</t>
  </si>
  <si>
    <t>LA SALLE</t>
  </si>
  <si>
    <t>MASON</t>
  </si>
  <si>
    <t>MENARD</t>
  </si>
  <si>
    <t>WILLIAMSON</t>
  </si>
  <si>
    <t>ANDERSON</t>
  </si>
  <si>
    <t>COMANCHE</t>
  </si>
  <si>
    <t>ELLIS</t>
  </si>
  <si>
    <t>GRAY</t>
  </si>
  <si>
    <t>HASKELL</t>
  </si>
  <si>
    <t>MORRIS</t>
  </si>
  <si>
    <t>SHERMAN</t>
  </si>
  <si>
    <t>SMITH</t>
  </si>
  <si>
    <t>WICHITA</t>
  </si>
  <si>
    <t>WILSON</t>
  </si>
  <si>
    <t>BELL</t>
  </si>
  <si>
    <t>CALDWELL</t>
  </si>
  <si>
    <t>GRAYSON</t>
  </si>
  <si>
    <t>HOPKINS</t>
  </si>
  <si>
    <t>OLDHAM</t>
  </si>
  <si>
    <t>ROBERTSON</t>
  </si>
  <si>
    <t>CAMERON</t>
  </si>
  <si>
    <t>RED RIVER</t>
  </si>
  <si>
    <t>SABINE</t>
  </si>
  <si>
    <t>KENT</t>
  </si>
  <si>
    <t>DELTA</t>
  </si>
  <si>
    <t>MIDLAND</t>
  </si>
  <si>
    <t>PANOLA</t>
  </si>
  <si>
    <t>HILL</t>
  </si>
  <si>
    <t>MOORE</t>
  </si>
  <si>
    <t>WARD</t>
  </si>
  <si>
    <t>GUADALUPE</t>
  </si>
  <si>
    <t>HIDALGO</t>
  </si>
  <si>
    <t>ARMSTRONG</t>
  </si>
  <si>
    <t>POTTER</t>
  </si>
  <si>
    <t>HUTCHINSON</t>
  </si>
  <si>
    <t>ROBERTS</t>
  </si>
  <si>
    <t>CROCKETT</t>
  </si>
  <si>
    <t>HARDEMAN</t>
  </si>
  <si>
    <t>ANDREWS</t>
  </si>
  <si>
    <t>ANGELINA</t>
  </si>
  <si>
    <t>ARANSAS</t>
  </si>
  <si>
    <t>ARCHER</t>
  </si>
  <si>
    <t>ATASCOSA</t>
  </si>
  <si>
    <t>AUSTIN</t>
  </si>
  <si>
    <t>BAILEY</t>
  </si>
  <si>
    <t>BANDERA</t>
  </si>
  <si>
    <t>BASTROP</t>
  </si>
  <si>
    <t>BAYLOR</t>
  </si>
  <si>
    <t>BEE</t>
  </si>
  <si>
    <t>BEXAR</t>
  </si>
  <si>
    <t>BLANCO</t>
  </si>
  <si>
    <t>BORDEN</t>
  </si>
  <si>
    <t>BOSQUE</t>
  </si>
  <si>
    <t>BOWIE</t>
  </si>
  <si>
    <t>BRAZORIA</t>
  </si>
  <si>
    <t>BRAZOS</t>
  </si>
  <si>
    <t>BREWSTER</t>
  </si>
  <si>
    <t>BRISCOE</t>
  </si>
  <si>
    <t>BURLESON</t>
  </si>
  <si>
    <t>BURNET</t>
  </si>
  <si>
    <t>CALLAHAN</t>
  </si>
  <si>
    <t>CAMP</t>
  </si>
  <si>
    <t>CARSON</t>
  </si>
  <si>
    <t>CASTRO</t>
  </si>
  <si>
    <t>CHAMBERS</t>
  </si>
  <si>
    <t>CHILDRESS</t>
  </si>
  <si>
    <t>COCHRAN</t>
  </si>
  <si>
    <t>COKE</t>
  </si>
  <si>
    <t>COLEMAN</t>
  </si>
  <si>
    <t>COLLIN</t>
  </si>
  <si>
    <t>COLLINGSWORTH</t>
  </si>
  <si>
    <t>COLORADO</t>
  </si>
  <si>
    <t>COMAL</t>
  </si>
  <si>
    <t>CONCHO</t>
  </si>
  <si>
    <t>COOKE</t>
  </si>
  <si>
    <t>CORYELL</t>
  </si>
  <si>
    <t>COTTLE</t>
  </si>
  <si>
    <t>CRANE</t>
  </si>
  <si>
    <t>CROSBY</t>
  </si>
  <si>
    <t>CULBERSON</t>
  </si>
  <si>
    <t>DALLAM</t>
  </si>
  <si>
    <t>DE WITT</t>
  </si>
  <si>
    <t>DEAF SMITH</t>
  </si>
  <si>
    <t>DENTON</t>
  </si>
  <si>
    <t>DICKENS</t>
  </si>
  <si>
    <t>DIMMIT</t>
  </si>
  <si>
    <t>DONLEY</t>
  </si>
  <si>
    <t>EASTLAND</t>
  </si>
  <si>
    <t>ECTOR</t>
  </si>
  <si>
    <t>EL PASO</t>
  </si>
  <si>
    <t>ERATH</t>
  </si>
  <si>
    <t>FALLS</t>
  </si>
  <si>
    <t>FISHER</t>
  </si>
  <si>
    <t>FOARD</t>
  </si>
  <si>
    <t>FORT BEND</t>
  </si>
  <si>
    <t>FREESTONE</t>
  </si>
  <si>
    <t>FRIO</t>
  </si>
  <si>
    <t>GAINES</t>
  </si>
  <si>
    <t>GALVESTON</t>
  </si>
  <si>
    <t>GARZA</t>
  </si>
  <si>
    <t>GILLESPIE</t>
  </si>
  <si>
    <t>GLASSCOCK</t>
  </si>
  <si>
    <t>GOLIAD</t>
  </si>
  <si>
    <t>GONZALES</t>
  </si>
  <si>
    <t>GREGG</t>
  </si>
  <si>
    <t>GRIMES</t>
  </si>
  <si>
    <t>HALE</t>
  </si>
  <si>
    <t>HANSFORD</t>
  </si>
  <si>
    <t>HARTLEY</t>
  </si>
  <si>
    <t>HAYS</t>
  </si>
  <si>
    <t>HEMPHILL</t>
  </si>
  <si>
    <t>HOCKLEY</t>
  </si>
  <si>
    <t>HOOD</t>
  </si>
  <si>
    <t>HUDSPETH</t>
  </si>
  <si>
    <t>HUNT</t>
  </si>
  <si>
    <t>IRION</t>
  </si>
  <si>
    <t>JACK</t>
  </si>
  <si>
    <t>JIM HOGG</t>
  </si>
  <si>
    <t>JIM WELLS</t>
  </si>
  <si>
    <t>KARNES</t>
  </si>
  <si>
    <t>KAUFMAN</t>
  </si>
  <si>
    <t>KENEDY</t>
  </si>
  <si>
    <t>KERR</t>
  </si>
  <si>
    <t>KIMBLE</t>
  </si>
  <si>
    <t>KING</t>
  </si>
  <si>
    <t>KINNEY</t>
  </si>
  <si>
    <t>KLEBERG</t>
  </si>
  <si>
    <t>LAMB</t>
  </si>
  <si>
    <t>LAMPASAS</t>
  </si>
  <si>
    <t>LAVACA</t>
  </si>
  <si>
    <t>LIMESTONE</t>
  </si>
  <si>
    <t>LIPSCOMB</t>
  </si>
  <si>
    <t>LIVE OAK</t>
  </si>
  <si>
    <t>LLANO</t>
  </si>
  <si>
    <t>LOVING</t>
  </si>
  <si>
    <t>LUBBOCK</t>
  </si>
  <si>
    <t>LYNN</t>
  </si>
  <si>
    <t>MATAGORDA</t>
  </si>
  <si>
    <t>MAVERICK</t>
  </si>
  <si>
    <t>MCCULLOCH</t>
  </si>
  <si>
    <t>MCLENNAN</t>
  </si>
  <si>
    <t>MCMULLEN</t>
  </si>
  <si>
    <t>MILAM</t>
  </si>
  <si>
    <t>MONTAGUE</t>
  </si>
  <si>
    <t>MOTLEY</t>
  </si>
  <si>
    <t>NACOGDOCHES</t>
  </si>
  <si>
    <t>NAVARRO</t>
  </si>
  <si>
    <t>NOLAN</t>
  </si>
  <si>
    <t>NUECES</t>
  </si>
  <si>
    <t>OCHILTREE</t>
  </si>
  <si>
    <t>PALO PINTO</t>
  </si>
  <si>
    <t>PARKER</t>
  </si>
  <si>
    <t>PARMER</t>
  </si>
  <si>
    <t>PECOS</t>
  </si>
  <si>
    <t>PRESIDIO</t>
  </si>
  <si>
    <t>RAINS</t>
  </si>
  <si>
    <t>RANDALL</t>
  </si>
  <si>
    <t>REAGAN</t>
  </si>
  <si>
    <t>REAL</t>
  </si>
  <si>
    <t>REEVES</t>
  </si>
  <si>
    <t>REFUGIO</t>
  </si>
  <si>
    <t>ROCKWALL</t>
  </si>
  <si>
    <t>RUNNELS</t>
  </si>
  <si>
    <t>RUSK</t>
  </si>
  <si>
    <t>SAN AUGUSTINE</t>
  </si>
  <si>
    <t>SAN JACINTO</t>
  </si>
  <si>
    <t>SAN PATRICIO</t>
  </si>
  <si>
    <t>SAN SABA</t>
  </si>
  <si>
    <t>SCHLEICHER</t>
  </si>
  <si>
    <t>SCURRY</t>
  </si>
  <si>
    <t>SHACKELFORD</t>
  </si>
  <si>
    <t>SOMERVELL</t>
  </si>
  <si>
    <t>STARR</t>
  </si>
  <si>
    <t>STERLING</t>
  </si>
  <si>
    <t>STONEWALL</t>
  </si>
  <si>
    <t>SUTTON</t>
  </si>
  <si>
    <t>SWISHER</t>
  </si>
  <si>
    <t>TARRANT</t>
  </si>
  <si>
    <t>TERRY</t>
  </si>
  <si>
    <t>THROCKMORTON</t>
  </si>
  <si>
    <t>TITUS</t>
  </si>
  <si>
    <t>TOM GREEN</t>
  </si>
  <si>
    <t>TRAVIS</t>
  </si>
  <si>
    <t>TRINITY</t>
  </si>
  <si>
    <t>TYLER</t>
  </si>
  <si>
    <t>UPSHUR</t>
  </si>
  <si>
    <t>UPTON</t>
  </si>
  <si>
    <t>UVALDE</t>
  </si>
  <si>
    <t>VAL VERDE</t>
  </si>
  <si>
    <t>VAN ZANDT</t>
  </si>
  <si>
    <t>VICTORIA</t>
  </si>
  <si>
    <t>WALLER</t>
  </si>
  <si>
    <t>WEBB</t>
  </si>
  <si>
    <t>WHARTON</t>
  </si>
  <si>
    <t>WILBARGER</t>
  </si>
  <si>
    <t>WILLACY</t>
  </si>
  <si>
    <t>WINKLER</t>
  </si>
  <si>
    <t>WISE</t>
  </si>
  <si>
    <t>YOAKUM</t>
  </si>
  <si>
    <t>YOUNG</t>
  </si>
  <si>
    <t>ZAPATA</t>
  </si>
  <si>
    <t>ZAVALA</t>
  </si>
  <si>
    <t>Preliminary data provided by Feeding America</t>
  </si>
</sst>
</file>

<file path=xl/styles.xml><?xml version="1.0" encoding="utf-8"?>
<styleSheet xmlns="http://schemas.openxmlformats.org/spreadsheetml/2006/main">
  <numFmts count="3">
    <numFmt numFmtId="43" formatCode="_(* #,##0.00_);_(* \(#,##0.00\);_(* &quot;-&quot;??_);_(@_)"/>
    <numFmt numFmtId="164" formatCode="0.0%"/>
    <numFmt numFmtId="165" formatCode="_(* #,##0_);_(* \(#,##0\);_(* &quot;-&quot;??_);_(@_)"/>
  </numFmts>
  <fonts count="7">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i/>
      <sz val="11"/>
      <color theme="1"/>
      <name val="Calibri"/>
      <family val="2"/>
      <scheme val="minor"/>
    </font>
    <font>
      <b/>
      <sz val="10"/>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2" tint="-0.249977111117893"/>
        <bgColor indexed="64"/>
      </patternFill>
    </fill>
    <fill>
      <patternFill patternType="solid">
        <fgColor theme="2" tint="-0.49998474074526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0" fontId="2" fillId="0" borderId="0" xfId="0" applyFont="1"/>
    <xf numFmtId="164" fontId="0" fillId="0" borderId="0" xfId="0" applyNumberFormat="1"/>
    <xf numFmtId="9" fontId="0" fillId="0" borderId="0" xfId="1" applyFont="1" applyFill="1" applyBorder="1"/>
    <xf numFmtId="0" fontId="4" fillId="0" borderId="0" xfId="0" applyFont="1" applyFill="1"/>
    <xf numFmtId="0" fontId="0" fillId="0" borderId="0" xfId="0" applyFill="1"/>
    <xf numFmtId="0" fontId="4" fillId="0" borderId="3" xfId="0" applyFont="1" applyFill="1" applyBorder="1"/>
    <xf numFmtId="0" fontId="4" fillId="0" borderId="6" xfId="0" applyFont="1" applyFill="1" applyBorder="1"/>
    <xf numFmtId="0" fontId="2" fillId="0" borderId="0" xfId="0" applyFont="1" applyFill="1"/>
    <xf numFmtId="0" fontId="5" fillId="0" borderId="0" xfId="0" applyFont="1" applyFill="1"/>
    <xf numFmtId="0" fontId="3" fillId="0" borderId="0" xfId="0" applyFont="1" applyFill="1"/>
    <xf numFmtId="0" fontId="5" fillId="0" borderId="1" xfId="0" applyFont="1" applyFill="1" applyBorder="1"/>
    <xf numFmtId="164" fontId="3" fillId="0" borderId="2" xfId="1" applyNumberFormat="1" applyFont="1" applyFill="1" applyBorder="1"/>
    <xf numFmtId="0" fontId="0" fillId="0" borderId="2" xfId="0" applyFill="1" applyBorder="1"/>
    <xf numFmtId="0" fontId="5" fillId="0" borderId="4" xfId="0" applyFont="1" applyFill="1" applyBorder="1"/>
    <xf numFmtId="3" fontId="3" fillId="0" borderId="5" xfId="0" applyNumberFormat="1" applyFont="1" applyFill="1" applyBorder="1"/>
    <xf numFmtId="0" fontId="0" fillId="0" borderId="5" xfId="0" applyFill="1" applyBorder="1"/>
    <xf numFmtId="3" fontId="3" fillId="0" borderId="0" xfId="0" applyNumberFormat="1" applyFont="1" applyFill="1"/>
    <xf numFmtId="0" fontId="3" fillId="0" borderId="1" xfId="0" applyFont="1" applyFill="1" applyBorder="1"/>
    <xf numFmtId="164" fontId="3" fillId="0" borderId="3" xfId="1" applyNumberFormat="1" applyFont="1" applyFill="1" applyBorder="1"/>
    <xf numFmtId="0" fontId="0" fillId="0" borderId="0" xfId="0" applyFill="1" applyBorder="1"/>
    <xf numFmtId="0" fontId="4" fillId="0" borderId="0" xfId="0" applyFont="1" applyFill="1" applyBorder="1"/>
    <xf numFmtId="0" fontId="3" fillId="0" borderId="7" xfId="0" applyFont="1" applyFill="1" applyBorder="1"/>
    <xf numFmtId="0" fontId="5" fillId="0" borderId="7" xfId="0" applyFont="1" applyFill="1" applyBorder="1"/>
    <xf numFmtId="164" fontId="3" fillId="0" borderId="8" xfId="1" applyNumberFormat="1" applyFont="1" applyFill="1" applyBorder="1"/>
    <xf numFmtId="0" fontId="3" fillId="0" borderId="8" xfId="0" applyFont="1" applyFill="1" applyBorder="1"/>
    <xf numFmtId="0" fontId="5" fillId="2" borderId="4" xfId="0" applyFont="1" applyFill="1" applyBorder="1"/>
    <xf numFmtId="164" fontId="5" fillId="2" borderId="6" xfId="1" applyNumberFormat="1" applyFont="1" applyFill="1" applyBorder="1"/>
    <xf numFmtId="164" fontId="5" fillId="2" borderId="8" xfId="1" applyNumberFormat="1" applyFont="1" applyFill="1" applyBorder="1"/>
    <xf numFmtId="10" fontId="0" fillId="0" borderId="0" xfId="1" applyNumberFormat="1" applyFont="1" applyFill="1"/>
    <xf numFmtId="165" fontId="5" fillId="2" borderId="5" xfId="2" applyNumberFormat="1" applyFont="1" applyFill="1" applyBorder="1"/>
    <xf numFmtId="0" fontId="3" fillId="0" borderId="2" xfId="0" applyFont="1" applyBorder="1" applyAlignment="1">
      <alignment wrapText="1"/>
    </xf>
    <xf numFmtId="0" fontId="3" fillId="3" borderId="2" xfId="0" applyFont="1" applyFill="1" applyBorder="1" applyAlignment="1">
      <alignment horizontal="left" wrapText="1"/>
    </xf>
    <xf numFmtId="0" fontId="5" fillId="2" borderId="5" xfId="0" applyFont="1" applyFill="1" applyBorder="1"/>
    <xf numFmtId="0" fontId="5" fillId="0" borderId="0" xfId="0" applyFont="1" applyFill="1" applyBorder="1"/>
    <xf numFmtId="0" fontId="3" fillId="2" borderId="7" xfId="0" applyFont="1" applyFill="1" applyBorder="1"/>
    <xf numFmtId="3" fontId="3" fillId="0" borderId="0" xfId="0" applyNumberFormat="1" applyFont="1" applyFill="1" applyBorder="1"/>
    <xf numFmtId="0" fontId="3" fillId="0" borderId="0" xfId="0" applyFont="1" applyFill="1" applyBorder="1" applyAlignment="1">
      <alignment horizontal="left"/>
    </xf>
    <xf numFmtId="0" fontId="0" fillId="0" borderId="0" xfId="0" applyBorder="1"/>
    <xf numFmtId="0" fontId="3" fillId="4" borderId="2" xfId="0" applyFont="1" applyFill="1" applyBorder="1" applyAlignment="1">
      <alignment horizontal="left" wrapText="1"/>
    </xf>
    <xf numFmtId="0" fontId="3" fillId="3" borderId="3" xfId="0" applyFont="1" applyFill="1" applyBorder="1" applyAlignment="1">
      <alignment horizontal="left" wrapText="1"/>
    </xf>
    <xf numFmtId="9" fontId="0" fillId="3" borderId="0" xfId="0" applyNumberFormat="1" applyFill="1" applyBorder="1"/>
    <xf numFmtId="9" fontId="0" fillId="4" borderId="0" xfId="0" applyNumberFormat="1" applyFill="1" applyBorder="1"/>
    <xf numFmtId="9" fontId="0" fillId="3" borderId="8" xfId="0" applyNumberFormat="1" applyFill="1" applyBorder="1"/>
    <xf numFmtId="9" fontId="5" fillId="2" borderId="5" xfId="0" applyNumberFormat="1" applyFont="1" applyFill="1" applyBorder="1"/>
    <xf numFmtId="9" fontId="5" fillId="2" borderId="6" xfId="0" applyNumberFormat="1" applyFont="1" applyFill="1" applyBorder="1"/>
    <xf numFmtId="9" fontId="0" fillId="0" borderId="0" xfId="0" applyNumberFormat="1" applyBorder="1"/>
    <xf numFmtId="3" fontId="0" fillId="0" borderId="0" xfId="0" applyNumberFormat="1" applyBorder="1"/>
    <xf numFmtId="3" fontId="0" fillId="0" borderId="0" xfId="0" applyNumberFormat="1"/>
    <xf numFmtId="3" fontId="3" fillId="0" borderId="2" xfId="0" applyNumberFormat="1" applyFont="1" applyBorder="1" applyAlignment="1">
      <alignment wrapText="1"/>
    </xf>
    <xf numFmtId="3" fontId="5" fillId="2" borderId="5" xfId="2" applyNumberFormat="1" applyFont="1" applyFill="1" applyBorder="1"/>
    <xf numFmtId="0" fontId="3" fillId="0" borderId="0" xfId="0" applyFont="1" applyFill="1" applyAlignment="1">
      <alignment horizontal="left" wrapText="1"/>
    </xf>
    <xf numFmtId="0" fontId="6" fillId="0" borderId="0" xfId="0" applyFont="1"/>
    <xf numFmtId="3" fontId="6" fillId="0" borderId="0" xfId="0" applyNumberFormat="1" applyFont="1"/>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5"/>
  <c:chart>
    <c:title>
      <c:tx>
        <c:rich>
          <a:bodyPr/>
          <a:lstStyle/>
          <a:p>
            <a:pPr>
              <a:defRPr/>
            </a:pPr>
            <a:r>
              <a:rPr lang="en-US"/>
              <a:t>State Food Insecurity</a:t>
            </a:r>
          </a:p>
        </c:rich>
      </c:tx>
      <c:layout/>
    </c:title>
    <c:plotArea>
      <c:layout/>
      <c:ofPieChart>
        <c:ofPieType val="pie"/>
        <c:varyColors val="1"/>
        <c:ser>
          <c:idx val="0"/>
          <c:order val="0"/>
          <c:dLbls>
            <c:dLbl>
              <c:idx val="1"/>
              <c:layout>
                <c:manualLayout>
                  <c:x val="1.0428113899334927E-2"/>
                  <c:y val="-1.355966580156334E-2"/>
                </c:manualLayout>
              </c:layout>
              <c:showCatName val="1"/>
            </c:dLbl>
            <c:dLbl>
              <c:idx val="2"/>
              <c:layout>
                <c:manualLayout>
                  <c:x val="3.883519681678721E-2"/>
                  <c:y val="-3.437718519488011E-2"/>
                </c:manualLayout>
              </c:layout>
              <c:showCatName val="1"/>
            </c:dLbl>
            <c:dLbl>
              <c:idx val="3"/>
              <c:layout>
                <c:manualLayout>
                  <c:x val="9.4886225009325809E-2"/>
                  <c:y val="4.4789628641197024E-2"/>
                </c:manualLayout>
              </c:layout>
              <c:showCatName val="1"/>
            </c:dLbl>
            <c:dLbl>
              <c:idx val="4"/>
              <c:layout/>
              <c:tx>
                <c:rich>
                  <a:bodyPr/>
                  <a:lstStyle/>
                  <a:p>
                    <a:r>
                      <a:rPr lang="en-US"/>
                      <a:t>Food Insecure</a:t>
                    </a:r>
                  </a:p>
                </c:rich>
              </c:tx>
              <c:showVal val="1"/>
              <c:showCatName val="1"/>
            </c:dLbl>
            <c:numFmt formatCode="0.0%" sourceLinked="0"/>
            <c:showVal val="1"/>
            <c:showCatName val="1"/>
            <c:showLeaderLines val="1"/>
          </c:dLbls>
          <c:cat>
            <c:strRef>
              <c:f>Chartsource!$A$8:$A$11</c:f>
              <c:strCache>
                <c:ptCount val="4"/>
                <c:pt idx="0">
                  <c:v>Food Secure</c:v>
                </c:pt>
                <c:pt idx="1">
                  <c:v>Below 130%</c:v>
                </c:pt>
                <c:pt idx="2">
                  <c:v>Between 130% and 185%</c:v>
                </c:pt>
                <c:pt idx="3">
                  <c:v>Above 185%</c:v>
                </c:pt>
              </c:strCache>
            </c:strRef>
          </c:cat>
          <c:val>
            <c:numRef>
              <c:f>Chartsource!$B$8:$B$11</c:f>
              <c:numCache>
                <c:formatCode>General</c:formatCode>
                <c:ptCount val="4"/>
                <c:pt idx="0">
                  <c:v>0.81177374496274535</c:v>
                </c:pt>
                <c:pt idx="1">
                  <c:v>8.6124761678199796E-2</c:v>
                </c:pt>
                <c:pt idx="2">
                  <c:v>2.4962176822630102E-2</c:v>
                </c:pt>
                <c:pt idx="3">
                  <c:v>7.7151586072632117E-2</c:v>
                </c:pt>
              </c:numCache>
            </c:numRef>
          </c:val>
        </c:ser>
        <c:gapWidth val="100"/>
        <c:splitType val="pos"/>
        <c:splitPos val="3"/>
        <c:secondPieSize val="75"/>
        <c:serLines/>
      </c:ofPieChart>
    </c:plotArea>
    <c:plotVisOnly val="1"/>
    <c:dispBlanksAs val="zero"/>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238127</xdr:colOff>
      <xdr:row>7</xdr:row>
      <xdr:rowOff>95251</xdr:rowOff>
    </xdr:from>
    <xdr:to>
      <xdr:col>4</xdr:col>
      <xdr:colOff>266701</xdr:colOff>
      <xdr:row>16</xdr:row>
      <xdr:rowOff>1190625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E260"/>
  <sheetViews>
    <sheetView workbookViewId="0">
      <selection sqref="A1:XFD1"/>
    </sheetView>
  </sheetViews>
  <sheetFormatPr defaultRowHeight="15"/>
  <cols>
    <col min="1" max="3" width="10.7109375" customWidth="1"/>
    <col min="4" max="4" width="10.7109375" style="48" customWidth="1"/>
    <col min="5" max="10" width="14.7109375" customWidth="1"/>
  </cols>
  <sheetData>
    <row r="1" spans="1:31" s="52" customFormat="1" ht="15.75" thickBot="1">
      <c r="A1" s="52" t="s">
        <v>285</v>
      </c>
      <c r="D1" s="53"/>
    </row>
    <row r="2" spans="1:31" ht="77.25">
      <c r="A2" s="31" t="s">
        <v>4</v>
      </c>
      <c r="B2" s="31" t="s">
        <v>15</v>
      </c>
      <c r="C2" s="31" t="s">
        <v>14</v>
      </c>
      <c r="D2" s="49" t="s">
        <v>5</v>
      </c>
      <c r="E2" s="32" t="s">
        <v>18</v>
      </c>
      <c r="F2" s="32" t="s">
        <v>21</v>
      </c>
      <c r="G2" s="39" t="s">
        <v>19</v>
      </c>
      <c r="H2" s="39" t="s">
        <v>22</v>
      </c>
      <c r="I2" s="32" t="s">
        <v>20</v>
      </c>
      <c r="J2" s="40" t="s">
        <v>23</v>
      </c>
      <c r="Z2" t="s">
        <v>39</v>
      </c>
    </row>
    <row r="3" spans="1:31">
      <c r="A3" s="38" t="s">
        <v>87</v>
      </c>
      <c r="B3" s="47">
        <v>56838</v>
      </c>
      <c r="C3" s="46">
        <v>0.20499999999999999</v>
      </c>
      <c r="D3" s="47">
        <v>11664</v>
      </c>
      <c r="E3" s="41">
        <v>0.44</v>
      </c>
      <c r="F3" s="41">
        <v>0.50900000000000001</v>
      </c>
      <c r="G3" s="42">
        <v>0.29899999999999999</v>
      </c>
      <c r="H3" s="42">
        <v>0.154</v>
      </c>
      <c r="I3" s="41">
        <v>0.1</v>
      </c>
      <c r="J3" s="43">
        <v>0.33800000000000002</v>
      </c>
      <c r="Z3">
        <f t="shared" ref="Z3:Z66" si="0">+$B3*E3</f>
        <v>25008.720000000001</v>
      </c>
      <c r="AA3">
        <f t="shared" ref="AA3:AA66" si="1">+$B3*F3</f>
        <v>28930.542000000001</v>
      </c>
      <c r="AB3">
        <f t="shared" ref="AB3:AB66" si="2">+$B3*G3</f>
        <v>16994.561999999998</v>
      </c>
      <c r="AC3">
        <f t="shared" ref="AC3:AC66" si="3">+$B3*H3</f>
        <v>8753.0519999999997</v>
      </c>
      <c r="AD3">
        <f t="shared" ref="AD3:AD66" si="4">+$B3*I3</f>
        <v>5683.8</v>
      </c>
      <c r="AE3">
        <f t="shared" ref="AE3:AE66" si="5">+$B3*J3</f>
        <v>19211.244000000002</v>
      </c>
    </row>
    <row r="4" spans="1:31">
      <c r="A4" s="38" t="s">
        <v>121</v>
      </c>
      <c r="B4" s="47">
        <v>13645</v>
      </c>
      <c r="C4" s="46">
        <v>0.161</v>
      </c>
      <c r="D4" s="47">
        <v>2196</v>
      </c>
      <c r="E4" s="41">
        <v>0.372</v>
      </c>
      <c r="F4" s="41">
        <v>0.42499999999999999</v>
      </c>
      <c r="G4" s="42">
        <v>0.22700000000000001</v>
      </c>
      <c r="H4" s="42">
        <v>0.126</v>
      </c>
      <c r="I4" s="41">
        <v>0.11700000000000001</v>
      </c>
      <c r="J4" s="43">
        <v>0.44900000000000001</v>
      </c>
      <c r="Z4">
        <f t="shared" si="0"/>
        <v>5075.9399999999996</v>
      </c>
      <c r="AA4">
        <f t="shared" si="1"/>
        <v>5799.125</v>
      </c>
      <c r="AB4">
        <f t="shared" si="2"/>
        <v>3097.415</v>
      </c>
      <c r="AC4">
        <f t="shared" si="3"/>
        <v>1719.27</v>
      </c>
      <c r="AD4">
        <f t="shared" si="4"/>
        <v>1596.4650000000001</v>
      </c>
      <c r="AE4">
        <f t="shared" si="5"/>
        <v>6126.6050000000005</v>
      </c>
    </row>
    <row r="5" spans="1:31">
      <c r="A5" s="38" t="s">
        <v>122</v>
      </c>
      <c r="B5" s="47">
        <v>83038</v>
      </c>
      <c r="C5" s="46">
        <v>0.20200000000000001</v>
      </c>
      <c r="D5" s="47">
        <v>16807</v>
      </c>
      <c r="E5" s="41">
        <v>0.41499999999999998</v>
      </c>
      <c r="F5" s="41">
        <v>0.56200000000000006</v>
      </c>
      <c r="G5" s="42">
        <v>0.27300000000000002</v>
      </c>
      <c r="H5" s="42">
        <v>0.14699999999999999</v>
      </c>
      <c r="I5" s="41">
        <v>9.2999999999999999E-2</v>
      </c>
      <c r="J5" s="43">
        <v>0.29099999999999998</v>
      </c>
      <c r="Z5">
        <f t="shared" si="0"/>
        <v>34460.769999999997</v>
      </c>
      <c r="AA5">
        <f t="shared" si="1"/>
        <v>46667.356000000007</v>
      </c>
      <c r="AB5">
        <f t="shared" si="2"/>
        <v>22669.374000000003</v>
      </c>
      <c r="AC5">
        <f t="shared" si="3"/>
        <v>12206.585999999999</v>
      </c>
      <c r="AD5">
        <f t="shared" si="4"/>
        <v>7722.5339999999997</v>
      </c>
      <c r="AE5">
        <f t="shared" si="5"/>
        <v>24164.057999999997</v>
      </c>
    </row>
    <row r="6" spans="1:31">
      <c r="A6" s="38" t="s">
        <v>123</v>
      </c>
      <c r="B6" s="47">
        <v>24900</v>
      </c>
      <c r="C6" s="46">
        <v>0.19</v>
      </c>
      <c r="D6" s="47">
        <v>4739</v>
      </c>
      <c r="E6" s="41">
        <v>0.4</v>
      </c>
      <c r="F6" s="41">
        <v>0.55800000000000005</v>
      </c>
      <c r="G6" s="42">
        <v>0.251</v>
      </c>
      <c r="H6" s="42">
        <v>0.13800000000000001</v>
      </c>
      <c r="I6" s="41">
        <v>9.0999999999999998E-2</v>
      </c>
      <c r="J6" s="43">
        <v>0.30299999999999999</v>
      </c>
      <c r="Z6">
        <f t="shared" si="0"/>
        <v>9960</v>
      </c>
      <c r="AA6">
        <f t="shared" si="1"/>
        <v>13894.2</v>
      </c>
      <c r="AB6">
        <f t="shared" si="2"/>
        <v>6249.9</v>
      </c>
      <c r="AC6">
        <f t="shared" si="3"/>
        <v>3436.2000000000003</v>
      </c>
      <c r="AD6">
        <f t="shared" si="4"/>
        <v>2265.9</v>
      </c>
      <c r="AE6">
        <f t="shared" si="5"/>
        <v>7544.7</v>
      </c>
    </row>
    <row r="7" spans="1:31">
      <c r="A7" s="38" t="s">
        <v>124</v>
      </c>
      <c r="B7" s="47">
        <v>9119</v>
      </c>
      <c r="C7" s="46">
        <v>0.153</v>
      </c>
      <c r="D7" s="47">
        <v>1397</v>
      </c>
      <c r="E7" s="41">
        <v>0.39600000000000002</v>
      </c>
      <c r="F7" s="41">
        <v>0.46500000000000002</v>
      </c>
      <c r="G7" s="42">
        <v>0.249</v>
      </c>
      <c r="H7" s="42">
        <v>0.182</v>
      </c>
      <c r="I7" s="41">
        <v>6.6000000000000003E-2</v>
      </c>
      <c r="J7" s="43">
        <v>0.35199999999999998</v>
      </c>
      <c r="Z7">
        <f t="shared" si="0"/>
        <v>3611.1240000000003</v>
      </c>
      <c r="AA7">
        <f t="shared" si="1"/>
        <v>4240.335</v>
      </c>
      <c r="AB7">
        <f t="shared" si="2"/>
        <v>2270.6309999999999</v>
      </c>
      <c r="AC7">
        <f t="shared" si="3"/>
        <v>1659.6579999999999</v>
      </c>
      <c r="AD7">
        <f t="shared" si="4"/>
        <v>601.85400000000004</v>
      </c>
      <c r="AE7">
        <f t="shared" si="5"/>
        <v>3209.8879999999999</v>
      </c>
    </row>
    <row r="8" spans="1:31">
      <c r="A8" s="38" t="s">
        <v>115</v>
      </c>
      <c r="B8" s="47">
        <v>2123</v>
      </c>
      <c r="C8" s="46">
        <v>0.157</v>
      </c>
      <c r="D8" s="47">
        <v>333</v>
      </c>
      <c r="E8" s="41">
        <v>0.39500000000000002</v>
      </c>
      <c r="F8" s="41">
        <v>0.47599999999999998</v>
      </c>
      <c r="G8" s="42">
        <v>0.247</v>
      </c>
      <c r="H8" s="42">
        <v>0.17899999999999999</v>
      </c>
      <c r="I8" s="41">
        <v>7.0000000000000007E-2</v>
      </c>
      <c r="J8" s="43">
        <v>0.34599999999999997</v>
      </c>
      <c r="Z8">
        <f t="shared" si="0"/>
        <v>838.58500000000004</v>
      </c>
      <c r="AA8">
        <f t="shared" si="1"/>
        <v>1010.548</v>
      </c>
      <c r="AB8">
        <f t="shared" si="2"/>
        <v>524.38099999999997</v>
      </c>
      <c r="AC8">
        <f t="shared" si="3"/>
        <v>380.017</v>
      </c>
      <c r="AD8">
        <f t="shared" si="4"/>
        <v>148.61000000000001</v>
      </c>
      <c r="AE8">
        <f t="shared" si="5"/>
        <v>734.55799999999999</v>
      </c>
    </row>
    <row r="9" spans="1:31">
      <c r="A9" s="38" t="s">
        <v>125</v>
      </c>
      <c r="B9" s="47">
        <v>43877</v>
      </c>
      <c r="C9" s="46">
        <v>0.186</v>
      </c>
      <c r="D9" s="47">
        <v>8144</v>
      </c>
      <c r="E9" s="41">
        <v>0.38600000000000001</v>
      </c>
      <c r="F9" s="41">
        <v>0.46</v>
      </c>
      <c r="G9" s="42">
        <v>0.23599999999999999</v>
      </c>
      <c r="H9" s="42">
        <v>0.115</v>
      </c>
      <c r="I9" s="41">
        <v>0.14000000000000001</v>
      </c>
      <c r="J9" s="43">
        <v>0.42399999999999999</v>
      </c>
      <c r="Z9">
        <f t="shared" si="0"/>
        <v>16936.522000000001</v>
      </c>
      <c r="AA9">
        <f t="shared" si="1"/>
        <v>20183.420000000002</v>
      </c>
      <c r="AB9">
        <f t="shared" si="2"/>
        <v>10354.972</v>
      </c>
      <c r="AC9">
        <f t="shared" si="3"/>
        <v>5045.8550000000005</v>
      </c>
      <c r="AD9">
        <f t="shared" si="4"/>
        <v>6142.7800000000007</v>
      </c>
      <c r="AE9">
        <f t="shared" si="5"/>
        <v>18603.847999999998</v>
      </c>
    </row>
    <row r="10" spans="1:31">
      <c r="A10" s="38" t="s">
        <v>126</v>
      </c>
      <c r="B10" s="47">
        <v>26851</v>
      </c>
      <c r="C10" s="46">
        <v>0.16900000000000001</v>
      </c>
      <c r="D10" s="47">
        <v>4550</v>
      </c>
      <c r="E10" s="41">
        <v>0.40600000000000003</v>
      </c>
      <c r="F10" s="41">
        <v>0.439</v>
      </c>
      <c r="G10" s="42">
        <v>0.26200000000000001</v>
      </c>
      <c r="H10" s="42">
        <v>0.159</v>
      </c>
      <c r="I10" s="41">
        <v>9.4E-2</v>
      </c>
      <c r="J10" s="43">
        <v>0.40200000000000002</v>
      </c>
      <c r="Z10">
        <f t="shared" si="0"/>
        <v>10901.506000000001</v>
      </c>
      <c r="AA10">
        <f t="shared" si="1"/>
        <v>11787.589</v>
      </c>
      <c r="AB10">
        <f t="shared" si="2"/>
        <v>7034.9620000000004</v>
      </c>
      <c r="AC10">
        <f t="shared" si="3"/>
        <v>4269.3090000000002</v>
      </c>
      <c r="AD10">
        <f t="shared" si="4"/>
        <v>2523.9940000000001</v>
      </c>
      <c r="AE10">
        <f t="shared" si="5"/>
        <v>10794.102000000001</v>
      </c>
    </row>
    <row r="11" spans="1:31">
      <c r="A11" s="38" t="s">
        <v>127</v>
      </c>
      <c r="B11" s="47">
        <v>6279</v>
      </c>
      <c r="C11" s="46">
        <v>0.17899999999999999</v>
      </c>
      <c r="D11" s="47">
        <v>1126</v>
      </c>
      <c r="E11" s="41">
        <v>0.378</v>
      </c>
      <c r="F11" s="41">
        <v>0.47299999999999998</v>
      </c>
      <c r="G11" s="42">
        <v>0.23</v>
      </c>
      <c r="H11" s="42">
        <v>0.13</v>
      </c>
      <c r="I11" s="41">
        <v>0.129</v>
      </c>
      <c r="J11" s="43">
        <v>0.39800000000000002</v>
      </c>
      <c r="Z11">
        <f t="shared" si="0"/>
        <v>2373.462</v>
      </c>
      <c r="AA11">
        <f t="shared" si="1"/>
        <v>2969.9669999999996</v>
      </c>
      <c r="AB11">
        <f t="shared" si="2"/>
        <v>1444.17</v>
      </c>
      <c r="AC11">
        <f t="shared" si="3"/>
        <v>816.27</v>
      </c>
      <c r="AD11">
        <f t="shared" si="4"/>
        <v>809.99099999999999</v>
      </c>
      <c r="AE11">
        <f t="shared" si="5"/>
        <v>2499.0419999999999</v>
      </c>
    </row>
    <row r="12" spans="1:31">
      <c r="A12" s="38" t="s">
        <v>128</v>
      </c>
      <c r="B12" s="47">
        <v>20303</v>
      </c>
      <c r="C12" s="46">
        <v>0.17100000000000001</v>
      </c>
      <c r="D12" s="47">
        <v>3472</v>
      </c>
      <c r="E12" s="41">
        <v>0.4</v>
      </c>
      <c r="F12" s="41">
        <v>0.499</v>
      </c>
      <c r="G12" s="42">
        <v>0.251</v>
      </c>
      <c r="H12" s="42">
        <v>0.154</v>
      </c>
      <c r="I12" s="41">
        <v>8.2000000000000003E-2</v>
      </c>
      <c r="J12" s="43">
        <v>0.34699999999999998</v>
      </c>
      <c r="Z12">
        <f t="shared" si="0"/>
        <v>8121.2000000000007</v>
      </c>
      <c r="AA12">
        <f t="shared" si="1"/>
        <v>10131.197</v>
      </c>
      <c r="AB12">
        <f t="shared" si="2"/>
        <v>5096.0529999999999</v>
      </c>
      <c r="AC12">
        <f t="shared" si="3"/>
        <v>3126.6619999999998</v>
      </c>
      <c r="AD12">
        <f t="shared" si="4"/>
        <v>1664.846</v>
      </c>
      <c r="AE12">
        <f t="shared" si="5"/>
        <v>7045.1409999999996</v>
      </c>
    </row>
    <row r="13" spans="1:31">
      <c r="A13" s="38" t="s">
        <v>129</v>
      </c>
      <c r="B13" s="47">
        <v>73491</v>
      </c>
      <c r="C13" s="46">
        <v>0.17799999999999999</v>
      </c>
      <c r="D13" s="47">
        <v>13050</v>
      </c>
      <c r="E13" s="41">
        <v>0.40899999999999997</v>
      </c>
      <c r="F13" s="41">
        <v>0.44600000000000001</v>
      </c>
      <c r="G13" s="42">
        <v>0.26300000000000001</v>
      </c>
      <c r="H13" s="42">
        <v>0.14099999999999999</v>
      </c>
      <c r="I13" s="41">
        <v>0.105</v>
      </c>
      <c r="J13" s="43">
        <v>0.41299999999999998</v>
      </c>
      <c r="Z13">
        <f t="shared" si="0"/>
        <v>30057.819</v>
      </c>
      <c r="AA13">
        <f t="shared" si="1"/>
        <v>32776.985999999997</v>
      </c>
      <c r="AB13">
        <f t="shared" si="2"/>
        <v>19328.133000000002</v>
      </c>
      <c r="AC13">
        <f t="shared" si="3"/>
        <v>10362.231</v>
      </c>
      <c r="AD13">
        <f t="shared" si="4"/>
        <v>7716.5549999999994</v>
      </c>
      <c r="AE13">
        <f t="shared" si="5"/>
        <v>30351.782999999999</v>
      </c>
    </row>
    <row r="14" spans="1:31">
      <c r="A14" s="38" t="s">
        <v>130</v>
      </c>
      <c r="B14" s="47">
        <v>3737</v>
      </c>
      <c r="C14" s="46">
        <v>0.183</v>
      </c>
      <c r="D14" s="47">
        <v>683</v>
      </c>
      <c r="E14" s="41">
        <v>0.39400000000000002</v>
      </c>
      <c r="F14" s="41">
        <v>0.57899999999999996</v>
      </c>
      <c r="G14" s="42">
        <v>0.249</v>
      </c>
      <c r="H14" s="42">
        <v>0.16300000000000001</v>
      </c>
      <c r="I14" s="41">
        <v>7.2999999999999995E-2</v>
      </c>
      <c r="J14" s="43">
        <v>0.25800000000000001</v>
      </c>
      <c r="Z14">
        <f t="shared" si="0"/>
        <v>1472.3780000000002</v>
      </c>
      <c r="AA14">
        <f t="shared" si="1"/>
        <v>2163.723</v>
      </c>
      <c r="AB14">
        <f t="shared" si="2"/>
        <v>930.51300000000003</v>
      </c>
      <c r="AC14">
        <f t="shared" si="3"/>
        <v>609.13099999999997</v>
      </c>
      <c r="AD14">
        <f t="shared" si="4"/>
        <v>272.80099999999999</v>
      </c>
      <c r="AE14">
        <f t="shared" si="5"/>
        <v>964.14600000000007</v>
      </c>
    </row>
    <row r="15" spans="1:31">
      <c r="A15" s="38" t="s">
        <v>131</v>
      </c>
      <c r="B15" s="47">
        <v>32661</v>
      </c>
      <c r="C15" s="46">
        <v>0.216</v>
      </c>
      <c r="D15" s="47">
        <v>7048</v>
      </c>
      <c r="E15" s="41">
        <v>0.41599999999999998</v>
      </c>
      <c r="F15" s="41">
        <v>0.50700000000000001</v>
      </c>
      <c r="G15" s="42">
        <v>0.26800000000000002</v>
      </c>
      <c r="H15" s="42">
        <v>0.12</v>
      </c>
      <c r="I15" s="41">
        <v>0.14799999999999999</v>
      </c>
      <c r="J15" s="43">
        <v>0.373</v>
      </c>
      <c r="Z15">
        <f t="shared" si="0"/>
        <v>13586.975999999999</v>
      </c>
      <c r="AA15">
        <f t="shared" si="1"/>
        <v>16559.127</v>
      </c>
      <c r="AB15">
        <f t="shared" si="2"/>
        <v>8753.148000000001</v>
      </c>
      <c r="AC15">
        <f t="shared" si="3"/>
        <v>3919.3199999999997</v>
      </c>
      <c r="AD15">
        <f t="shared" si="4"/>
        <v>4833.8279999999995</v>
      </c>
      <c r="AE15">
        <f t="shared" si="5"/>
        <v>12182.553</v>
      </c>
    </row>
    <row r="16" spans="1:31">
      <c r="A16" s="38" t="s">
        <v>97</v>
      </c>
      <c r="B16" s="47">
        <v>285084</v>
      </c>
      <c r="C16" s="46">
        <v>0.191</v>
      </c>
      <c r="D16" s="47">
        <v>54516</v>
      </c>
      <c r="E16" s="41">
        <v>0.42799999999999999</v>
      </c>
      <c r="F16" s="41">
        <v>0.46200000000000002</v>
      </c>
      <c r="G16" s="42">
        <v>0.28999999999999998</v>
      </c>
      <c r="H16" s="42">
        <v>0.154</v>
      </c>
      <c r="I16" s="41">
        <v>0.10299999999999999</v>
      </c>
      <c r="J16" s="43">
        <v>0.38400000000000001</v>
      </c>
      <c r="Z16">
        <f t="shared" si="0"/>
        <v>122015.952</v>
      </c>
      <c r="AA16">
        <f t="shared" si="1"/>
        <v>131708.80800000002</v>
      </c>
      <c r="AB16">
        <f t="shared" si="2"/>
        <v>82674.36</v>
      </c>
      <c r="AC16">
        <f t="shared" si="3"/>
        <v>43902.936000000002</v>
      </c>
      <c r="AD16">
        <f t="shared" si="4"/>
        <v>29363.651999999998</v>
      </c>
      <c r="AE16">
        <f t="shared" si="5"/>
        <v>109472.25600000001</v>
      </c>
    </row>
    <row r="17" spans="1:31">
      <c r="A17" s="38" t="s">
        <v>132</v>
      </c>
      <c r="B17" s="47">
        <v>1622899</v>
      </c>
      <c r="C17" s="46">
        <v>0.189</v>
      </c>
      <c r="D17" s="47">
        <v>305916</v>
      </c>
      <c r="E17" s="41">
        <v>0.39700000000000002</v>
      </c>
      <c r="F17" s="41">
        <v>0.442</v>
      </c>
      <c r="G17" s="42">
        <v>0.25</v>
      </c>
      <c r="H17" s="42">
        <v>0.11700000000000001</v>
      </c>
      <c r="I17" s="41">
        <v>0.14199999999999999</v>
      </c>
      <c r="J17" s="43">
        <v>0.441</v>
      </c>
      <c r="Z17">
        <f t="shared" si="0"/>
        <v>644290.90300000005</v>
      </c>
      <c r="AA17">
        <f t="shared" si="1"/>
        <v>717321.35800000001</v>
      </c>
      <c r="AB17">
        <f t="shared" si="2"/>
        <v>405724.75</v>
      </c>
      <c r="AC17">
        <f t="shared" si="3"/>
        <v>189879.18300000002</v>
      </c>
      <c r="AD17">
        <f t="shared" si="4"/>
        <v>230451.65799999997</v>
      </c>
      <c r="AE17">
        <f t="shared" si="5"/>
        <v>715698.45900000003</v>
      </c>
    </row>
    <row r="18" spans="1:31">
      <c r="A18" s="38" t="s">
        <v>133</v>
      </c>
      <c r="B18" s="47">
        <v>9082</v>
      </c>
      <c r="C18" s="46">
        <v>0.157</v>
      </c>
      <c r="D18" s="47">
        <v>1427</v>
      </c>
      <c r="E18" s="41">
        <v>0.38900000000000001</v>
      </c>
      <c r="F18" s="41">
        <v>0.45800000000000002</v>
      </c>
      <c r="G18" s="42">
        <v>0.24199999999999999</v>
      </c>
      <c r="H18" s="42">
        <v>0.161</v>
      </c>
      <c r="I18" s="41">
        <v>8.2000000000000003E-2</v>
      </c>
      <c r="J18" s="43">
        <v>0.38100000000000001</v>
      </c>
      <c r="Z18">
        <f t="shared" si="0"/>
        <v>3532.8980000000001</v>
      </c>
      <c r="AA18">
        <f t="shared" si="1"/>
        <v>4159.5560000000005</v>
      </c>
      <c r="AB18">
        <f t="shared" si="2"/>
        <v>2197.8440000000001</v>
      </c>
      <c r="AC18">
        <f t="shared" si="3"/>
        <v>1462.202</v>
      </c>
      <c r="AD18">
        <f t="shared" si="4"/>
        <v>744.72400000000005</v>
      </c>
      <c r="AE18">
        <f t="shared" si="5"/>
        <v>3460.2420000000002</v>
      </c>
    </row>
    <row r="19" spans="1:31">
      <c r="A19" s="38" t="s">
        <v>134</v>
      </c>
      <c r="B19" s="47">
        <v>593</v>
      </c>
      <c r="C19" s="46">
        <v>0.154</v>
      </c>
      <c r="D19" s="47">
        <v>91</v>
      </c>
      <c r="E19" s="41">
        <v>0.39100000000000001</v>
      </c>
      <c r="F19" s="41">
        <v>0.45300000000000001</v>
      </c>
      <c r="G19" s="42">
        <v>0.24299999999999999</v>
      </c>
      <c r="H19" s="42">
        <v>0.17799999999999999</v>
      </c>
      <c r="I19" s="41">
        <v>7.5999999999999998E-2</v>
      </c>
      <c r="J19" s="43">
        <v>0.36799999999999999</v>
      </c>
      <c r="Z19">
        <f t="shared" si="0"/>
        <v>231.863</v>
      </c>
      <c r="AA19">
        <f t="shared" si="1"/>
        <v>268.62900000000002</v>
      </c>
      <c r="AB19">
        <f t="shared" si="2"/>
        <v>144.09899999999999</v>
      </c>
      <c r="AC19">
        <f t="shared" si="3"/>
        <v>105.554</v>
      </c>
      <c r="AD19">
        <f t="shared" si="4"/>
        <v>45.067999999999998</v>
      </c>
      <c r="AE19">
        <f t="shared" si="5"/>
        <v>218.22399999999999</v>
      </c>
    </row>
    <row r="20" spans="1:31">
      <c r="A20" s="38" t="s">
        <v>135</v>
      </c>
      <c r="B20" s="47">
        <v>17760</v>
      </c>
      <c r="C20" s="46">
        <v>0.17799999999999999</v>
      </c>
      <c r="D20" s="47">
        <v>3160</v>
      </c>
      <c r="E20" s="41">
        <v>0.40799999999999997</v>
      </c>
      <c r="F20" s="41">
        <v>0.51200000000000001</v>
      </c>
      <c r="G20" s="42">
        <v>0.25900000000000001</v>
      </c>
      <c r="H20" s="42">
        <v>0.16300000000000001</v>
      </c>
      <c r="I20" s="41">
        <v>8.2000000000000003E-2</v>
      </c>
      <c r="J20" s="43">
        <v>0.32500000000000001</v>
      </c>
      <c r="Z20">
        <f t="shared" si="0"/>
        <v>7246.08</v>
      </c>
      <c r="AA20">
        <f t="shared" si="1"/>
        <v>9093.1200000000008</v>
      </c>
      <c r="AB20">
        <f t="shared" si="2"/>
        <v>4599.84</v>
      </c>
      <c r="AC20">
        <f t="shared" si="3"/>
        <v>2894.88</v>
      </c>
      <c r="AD20">
        <f t="shared" si="4"/>
        <v>1456.3200000000002</v>
      </c>
      <c r="AE20">
        <f t="shared" si="5"/>
        <v>5772</v>
      </c>
    </row>
    <row r="21" spans="1:31">
      <c r="A21" s="38" t="s">
        <v>136</v>
      </c>
      <c r="B21" s="47">
        <v>92283</v>
      </c>
      <c r="C21" s="46">
        <v>0.21</v>
      </c>
      <c r="D21" s="47">
        <v>19415</v>
      </c>
      <c r="E21" s="41">
        <v>0.438</v>
      </c>
      <c r="F21" s="41">
        <v>0.56000000000000005</v>
      </c>
      <c r="G21" s="42">
        <v>0.3</v>
      </c>
      <c r="H21" s="42">
        <v>0.161</v>
      </c>
      <c r="I21" s="41">
        <v>8.6999999999999994E-2</v>
      </c>
      <c r="J21" s="43">
        <v>0.28000000000000003</v>
      </c>
      <c r="Z21">
        <f t="shared" si="0"/>
        <v>40419.953999999998</v>
      </c>
      <c r="AA21">
        <f t="shared" si="1"/>
        <v>51678.48</v>
      </c>
      <c r="AB21">
        <f t="shared" si="2"/>
        <v>27684.899999999998</v>
      </c>
      <c r="AC21">
        <f t="shared" si="3"/>
        <v>14857.563</v>
      </c>
      <c r="AD21">
        <f t="shared" si="4"/>
        <v>8028.6209999999992</v>
      </c>
      <c r="AE21">
        <f t="shared" si="5"/>
        <v>25839.24</v>
      </c>
    </row>
    <row r="22" spans="1:31">
      <c r="A22" s="38" t="s">
        <v>137</v>
      </c>
      <c r="B22" s="47">
        <v>301044</v>
      </c>
      <c r="C22" s="46">
        <v>0.17100000000000001</v>
      </c>
      <c r="D22" s="47">
        <v>51425</v>
      </c>
      <c r="E22" s="41">
        <v>0.41699999999999998</v>
      </c>
      <c r="F22" s="41">
        <v>0.38600000000000001</v>
      </c>
      <c r="G22" s="42">
        <v>0.27200000000000002</v>
      </c>
      <c r="H22" s="42">
        <v>0.13800000000000001</v>
      </c>
      <c r="I22" s="41">
        <v>0.106</v>
      </c>
      <c r="J22" s="43">
        <v>0.47499999999999998</v>
      </c>
      <c r="Z22">
        <f t="shared" si="0"/>
        <v>125535.348</v>
      </c>
      <c r="AA22">
        <f t="shared" si="1"/>
        <v>116202.984</v>
      </c>
      <c r="AB22">
        <f t="shared" si="2"/>
        <v>81883.968000000008</v>
      </c>
      <c r="AC22">
        <f t="shared" si="3"/>
        <v>41544.072</v>
      </c>
      <c r="AD22">
        <f t="shared" si="4"/>
        <v>31910.664000000001</v>
      </c>
      <c r="AE22">
        <f t="shared" si="5"/>
        <v>142995.9</v>
      </c>
    </row>
    <row r="23" spans="1:31">
      <c r="A23" s="38" t="s">
        <v>138</v>
      </c>
      <c r="B23" s="47">
        <v>175122</v>
      </c>
      <c r="C23" s="46">
        <v>0.20300000000000001</v>
      </c>
      <c r="D23" s="47">
        <v>35565</v>
      </c>
      <c r="E23" s="41">
        <v>0.39900000000000002</v>
      </c>
      <c r="F23" s="41">
        <v>0.6</v>
      </c>
      <c r="G23" s="42">
        <v>0.25800000000000001</v>
      </c>
      <c r="H23" s="42">
        <v>0.13200000000000001</v>
      </c>
      <c r="I23" s="41">
        <v>0.09</v>
      </c>
      <c r="J23" s="43">
        <v>0.26900000000000002</v>
      </c>
      <c r="Z23">
        <f t="shared" si="0"/>
        <v>69873.678</v>
      </c>
      <c r="AA23">
        <f t="shared" si="1"/>
        <v>105073.2</v>
      </c>
      <c r="AB23">
        <f t="shared" si="2"/>
        <v>45181.476000000002</v>
      </c>
      <c r="AC23">
        <f t="shared" si="3"/>
        <v>23116.103999999999</v>
      </c>
      <c r="AD23">
        <f t="shared" si="4"/>
        <v>15760.98</v>
      </c>
      <c r="AE23">
        <f t="shared" si="5"/>
        <v>47107.818000000007</v>
      </c>
    </row>
    <row r="24" spans="1:31">
      <c r="A24" s="38" t="s">
        <v>139</v>
      </c>
      <c r="B24" s="47">
        <v>9331</v>
      </c>
      <c r="C24" s="46">
        <v>0.17499999999999999</v>
      </c>
      <c r="D24" s="47">
        <v>1630</v>
      </c>
      <c r="E24" s="41">
        <v>0.378</v>
      </c>
      <c r="F24" s="41">
        <v>0.48699999999999999</v>
      </c>
      <c r="G24" s="42">
        <v>0.23200000000000001</v>
      </c>
      <c r="H24" s="42">
        <v>0.14000000000000001</v>
      </c>
      <c r="I24" s="41">
        <v>0.111</v>
      </c>
      <c r="J24" s="43">
        <v>0.373</v>
      </c>
      <c r="Z24">
        <f t="shared" si="0"/>
        <v>3527.1179999999999</v>
      </c>
      <c r="AA24">
        <f t="shared" si="1"/>
        <v>4544.1970000000001</v>
      </c>
      <c r="AB24">
        <f t="shared" si="2"/>
        <v>2164.7919999999999</v>
      </c>
      <c r="AC24">
        <f t="shared" si="3"/>
        <v>1306.3400000000001</v>
      </c>
      <c r="AD24">
        <f t="shared" si="4"/>
        <v>1035.741</v>
      </c>
      <c r="AE24">
        <f t="shared" si="5"/>
        <v>3480.4630000000002</v>
      </c>
    </row>
    <row r="25" spans="1:31">
      <c r="A25" s="38" t="s">
        <v>140</v>
      </c>
      <c r="B25" s="47">
        <v>1462</v>
      </c>
      <c r="C25" s="46">
        <v>0.18</v>
      </c>
      <c r="D25" s="47">
        <v>264</v>
      </c>
      <c r="E25" s="41">
        <v>0.39800000000000002</v>
      </c>
      <c r="F25" s="41">
        <v>0.51300000000000001</v>
      </c>
      <c r="G25" s="42">
        <v>0.25</v>
      </c>
      <c r="H25" s="42">
        <v>0.157</v>
      </c>
      <c r="I25" s="41">
        <v>9.4E-2</v>
      </c>
      <c r="J25" s="43">
        <v>0.33</v>
      </c>
      <c r="Z25">
        <f t="shared" si="0"/>
        <v>581.87599999999998</v>
      </c>
      <c r="AA25">
        <f t="shared" si="1"/>
        <v>750.00599999999997</v>
      </c>
      <c r="AB25">
        <f t="shared" si="2"/>
        <v>365.5</v>
      </c>
      <c r="AC25">
        <f t="shared" si="3"/>
        <v>229.53399999999999</v>
      </c>
      <c r="AD25">
        <f t="shared" si="4"/>
        <v>137.428</v>
      </c>
      <c r="AE25">
        <f t="shared" si="5"/>
        <v>482.46000000000004</v>
      </c>
    </row>
    <row r="26" spans="1:31">
      <c r="A26" s="38" t="s">
        <v>57</v>
      </c>
      <c r="B26" s="47">
        <v>7549</v>
      </c>
      <c r="C26" s="46">
        <v>0.23300000000000001</v>
      </c>
      <c r="D26" s="47">
        <v>1761</v>
      </c>
      <c r="E26" s="41">
        <v>0.38300000000000001</v>
      </c>
      <c r="F26" s="41">
        <v>0.56499999999999995</v>
      </c>
      <c r="G26" s="42">
        <v>0.23</v>
      </c>
      <c r="H26" s="42">
        <v>9.4E-2</v>
      </c>
      <c r="I26" s="41">
        <v>0.183</v>
      </c>
      <c r="J26" s="43">
        <v>0.34100000000000003</v>
      </c>
      <c r="Z26">
        <f t="shared" si="0"/>
        <v>2891.2670000000003</v>
      </c>
      <c r="AA26">
        <f t="shared" si="1"/>
        <v>4265.1849999999995</v>
      </c>
      <c r="AB26">
        <f t="shared" si="2"/>
        <v>1736.27</v>
      </c>
      <c r="AC26">
        <f t="shared" si="3"/>
        <v>709.60599999999999</v>
      </c>
      <c r="AD26">
        <f t="shared" si="4"/>
        <v>1381.4669999999999</v>
      </c>
      <c r="AE26">
        <f t="shared" si="5"/>
        <v>2574.2090000000003</v>
      </c>
    </row>
    <row r="27" spans="1:31">
      <c r="A27" s="38" t="s">
        <v>24</v>
      </c>
      <c r="B27" s="47">
        <v>38379</v>
      </c>
      <c r="C27" s="46">
        <v>0.184</v>
      </c>
      <c r="D27" s="47">
        <v>7072</v>
      </c>
      <c r="E27" s="41">
        <v>0.40400000000000003</v>
      </c>
      <c r="F27" s="41">
        <v>0.53700000000000003</v>
      </c>
      <c r="G27" s="42">
        <v>0.25600000000000001</v>
      </c>
      <c r="H27" s="42">
        <v>0.152</v>
      </c>
      <c r="I27" s="41">
        <v>8.5999999999999993E-2</v>
      </c>
      <c r="J27" s="43">
        <v>0.311</v>
      </c>
      <c r="Z27">
        <f t="shared" si="0"/>
        <v>15505.116000000002</v>
      </c>
      <c r="AA27">
        <f t="shared" si="1"/>
        <v>20609.523000000001</v>
      </c>
      <c r="AB27">
        <f t="shared" si="2"/>
        <v>9825.0239999999994</v>
      </c>
      <c r="AC27">
        <f t="shared" si="3"/>
        <v>5833.6080000000002</v>
      </c>
      <c r="AD27">
        <f t="shared" si="4"/>
        <v>3300.5939999999996</v>
      </c>
      <c r="AE27">
        <f t="shared" si="5"/>
        <v>11935.869000000001</v>
      </c>
    </row>
    <row r="28" spans="1:31">
      <c r="A28" s="38" t="s">
        <v>141</v>
      </c>
      <c r="B28" s="47">
        <v>16610</v>
      </c>
      <c r="C28" s="46">
        <v>0.188</v>
      </c>
      <c r="D28" s="47">
        <v>3123</v>
      </c>
      <c r="E28" s="41">
        <v>0.41199999999999998</v>
      </c>
      <c r="F28" s="41">
        <v>0.51800000000000002</v>
      </c>
      <c r="G28" s="42">
        <v>0.27100000000000002</v>
      </c>
      <c r="H28" s="42">
        <v>0.155</v>
      </c>
      <c r="I28" s="41">
        <v>0.09</v>
      </c>
      <c r="J28" s="43">
        <v>0.32700000000000001</v>
      </c>
      <c r="Z28">
        <f t="shared" si="0"/>
        <v>6843.32</v>
      </c>
      <c r="AA28">
        <f t="shared" si="1"/>
        <v>8603.98</v>
      </c>
      <c r="AB28">
        <f t="shared" si="2"/>
        <v>4501.3100000000004</v>
      </c>
      <c r="AC28">
        <f t="shared" si="3"/>
        <v>2574.5500000000002</v>
      </c>
      <c r="AD28">
        <f t="shared" si="4"/>
        <v>1494.8999999999999</v>
      </c>
      <c r="AE28">
        <f t="shared" si="5"/>
        <v>5431.47</v>
      </c>
    </row>
    <row r="29" spans="1:31">
      <c r="A29" s="38" t="s">
        <v>142</v>
      </c>
      <c r="B29" s="47">
        <v>44488</v>
      </c>
      <c r="C29" s="46">
        <v>0.16700000000000001</v>
      </c>
      <c r="D29" s="47">
        <v>7451</v>
      </c>
      <c r="E29" s="41">
        <v>0.39600000000000002</v>
      </c>
      <c r="F29" s="41">
        <v>0.49299999999999999</v>
      </c>
      <c r="G29" s="42">
        <v>0.249</v>
      </c>
      <c r="H29" s="42">
        <v>0.156</v>
      </c>
      <c r="I29" s="41">
        <v>8.1000000000000003E-2</v>
      </c>
      <c r="J29" s="43">
        <v>0.35</v>
      </c>
      <c r="Z29">
        <f t="shared" si="0"/>
        <v>17617.248</v>
      </c>
      <c r="AA29">
        <f t="shared" si="1"/>
        <v>21932.583999999999</v>
      </c>
      <c r="AB29">
        <f t="shared" si="2"/>
        <v>11077.512000000001</v>
      </c>
      <c r="AC29">
        <f t="shared" si="3"/>
        <v>6940.1279999999997</v>
      </c>
      <c r="AD29">
        <f t="shared" si="4"/>
        <v>3603.5280000000002</v>
      </c>
      <c r="AE29">
        <f t="shared" si="5"/>
        <v>15570.8</v>
      </c>
    </row>
    <row r="30" spans="1:31">
      <c r="A30" s="38" t="s">
        <v>98</v>
      </c>
      <c r="B30" s="47">
        <v>36899</v>
      </c>
      <c r="C30" s="46">
        <v>0.187</v>
      </c>
      <c r="D30" s="47">
        <v>6905</v>
      </c>
      <c r="E30" s="41">
        <v>0.41</v>
      </c>
      <c r="F30" s="41">
        <v>0.442</v>
      </c>
      <c r="G30" s="42">
        <v>0.26100000000000001</v>
      </c>
      <c r="H30" s="42">
        <v>0.13300000000000001</v>
      </c>
      <c r="I30" s="41">
        <v>0.127</v>
      </c>
      <c r="J30" s="43">
        <v>0.42499999999999999</v>
      </c>
      <c r="Z30">
        <f t="shared" si="0"/>
        <v>15128.589999999998</v>
      </c>
      <c r="AA30">
        <f t="shared" si="1"/>
        <v>16309.358</v>
      </c>
      <c r="AB30">
        <f t="shared" si="2"/>
        <v>9630.639000000001</v>
      </c>
      <c r="AC30">
        <f t="shared" si="3"/>
        <v>4907.567</v>
      </c>
      <c r="AD30">
        <f t="shared" si="4"/>
        <v>4686.1729999999998</v>
      </c>
      <c r="AE30">
        <f t="shared" si="5"/>
        <v>15682.074999999999</v>
      </c>
    </row>
    <row r="31" spans="1:31">
      <c r="A31" s="38" t="s">
        <v>47</v>
      </c>
      <c r="B31" s="47">
        <v>20406</v>
      </c>
      <c r="C31" s="46">
        <v>0.183</v>
      </c>
      <c r="D31" s="47">
        <v>3744</v>
      </c>
      <c r="E31" s="41">
        <v>0.39900000000000002</v>
      </c>
      <c r="F31" s="41">
        <v>0.46300000000000002</v>
      </c>
      <c r="G31" s="42">
        <v>0.249</v>
      </c>
      <c r="H31" s="42">
        <v>0.13100000000000001</v>
      </c>
      <c r="I31" s="41">
        <v>0.122</v>
      </c>
      <c r="J31" s="43">
        <v>0.40699999999999997</v>
      </c>
      <c r="Z31">
        <f t="shared" si="0"/>
        <v>8141.9940000000006</v>
      </c>
      <c r="AA31">
        <f t="shared" si="1"/>
        <v>9447.978000000001</v>
      </c>
      <c r="AB31">
        <f t="shared" si="2"/>
        <v>5081.0940000000001</v>
      </c>
      <c r="AC31">
        <f t="shared" si="3"/>
        <v>2673.1860000000001</v>
      </c>
      <c r="AD31">
        <f t="shared" si="4"/>
        <v>2489.5320000000002</v>
      </c>
      <c r="AE31">
        <f t="shared" si="5"/>
        <v>8305.2420000000002</v>
      </c>
    </row>
    <row r="32" spans="1:31">
      <c r="A32" s="38" t="s">
        <v>143</v>
      </c>
      <c r="B32" s="47">
        <v>13533</v>
      </c>
      <c r="C32" s="46">
        <v>0.17299999999999999</v>
      </c>
      <c r="D32" s="47">
        <v>2342</v>
      </c>
      <c r="E32" s="41">
        <v>0.39700000000000002</v>
      </c>
      <c r="F32" s="41">
        <v>0.55200000000000005</v>
      </c>
      <c r="G32" s="42">
        <v>0.25</v>
      </c>
      <c r="H32" s="42">
        <v>0.16600000000000001</v>
      </c>
      <c r="I32" s="41">
        <v>6.8000000000000005E-2</v>
      </c>
      <c r="J32" s="43">
        <v>0.28100000000000003</v>
      </c>
      <c r="Z32">
        <f t="shared" si="0"/>
        <v>5372.6010000000006</v>
      </c>
      <c r="AA32">
        <f t="shared" si="1"/>
        <v>7470.2160000000003</v>
      </c>
      <c r="AB32">
        <f t="shared" si="2"/>
        <v>3383.25</v>
      </c>
      <c r="AC32">
        <f t="shared" si="3"/>
        <v>2246.4780000000001</v>
      </c>
      <c r="AD32">
        <f t="shared" si="4"/>
        <v>920.24400000000003</v>
      </c>
      <c r="AE32">
        <f t="shared" si="5"/>
        <v>3802.7730000000006</v>
      </c>
    </row>
    <row r="33" spans="1:31">
      <c r="A33" s="38" t="s">
        <v>103</v>
      </c>
      <c r="B33" s="47">
        <v>392736</v>
      </c>
      <c r="C33" s="46">
        <v>0.245</v>
      </c>
      <c r="D33" s="47">
        <v>96182</v>
      </c>
      <c r="E33" s="41">
        <v>0.40400000000000003</v>
      </c>
      <c r="F33" s="41">
        <v>0.57199999999999995</v>
      </c>
      <c r="G33" s="42">
        <v>0.248</v>
      </c>
      <c r="H33" s="42">
        <v>9.0999999999999998E-2</v>
      </c>
      <c r="I33" s="41">
        <v>0.185</v>
      </c>
      <c r="J33" s="43">
        <v>0.33700000000000002</v>
      </c>
      <c r="Z33">
        <f t="shared" si="0"/>
        <v>158665.34400000001</v>
      </c>
      <c r="AA33">
        <f t="shared" si="1"/>
        <v>224644.99199999997</v>
      </c>
      <c r="AB33">
        <f t="shared" si="2"/>
        <v>97398.528000000006</v>
      </c>
      <c r="AC33">
        <f t="shared" si="3"/>
        <v>35738.976000000002</v>
      </c>
      <c r="AD33">
        <f t="shared" si="4"/>
        <v>72656.160000000003</v>
      </c>
      <c r="AE33">
        <f t="shared" si="5"/>
        <v>132352.03200000001</v>
      </c>
    </row>
    <row r="34" spans="1:31">
      <c r="A34" s="38" t="s">
        <v>144</v>
      </c>
      <c r="B34" s="47">
        <v>12666</v>
      </c>
      <c r="C34" s="46">
        <v>0.19800000000000001</v>
      </c>
      <c r="D34" s="47">
        <v>2514</v>
      </c>
      <c r="E34" s="41">
        <v>0.41899999999999998</v>
      </c>
      <c r="F34" s="41">
        <v>0.52200000000000002</v>
      </c>
      <c r="G34" s="42">
        <v>0.27800000000000002</v>
      </c>
      <c r="H34" s="42">
        <v>0.153</v>
      </c>
      <c r="I34" s="41">
        <v>0.10100000000000001</v>
      </c>
      <c r="J34" s="43">
        <v>0.32600000000000001</v>
      </c>
      <c r="Z34">
        <f t="shared" si="0"/>
        <v>5307.0540000000001</v>
      </c>
      <c r="AA34">
        <f t="shared" si="1"/>
        <v>6611.652</v>
      </c>
      <c r="AB34">
        <f t="shared" si="2"/>
        <v>3521.1480000000001</v>
      </c>
      <c r="AC34">
        <f t="shared" si="3"/>
        <v>1937.8979999999999</v>
      </c>
      <c r="AD34">
        <f t="shared" si="4"/>
        <v>1279.2660000000001</v>
      </c>
      <c r="AE34">
        <f t="shared" si="5"/>
        <v>4129.116</v>
      </c>
    </row>
    <row r="35" spans="1:31">
      <c r="A35" s="38" t="s">
        <v>145</v>
      </c>
      <c r="B35" s="47">
        <v>6251</v>
      </c>
      <c r="C35" s="46">
        <v>0.14799999999999999</v>
      </c>
      <c r="D35" s="47">
        <v>924</v>
      </c>
      <c r="E35" s="41">
        <v>0.38600000000000001</v>
      </c>
      <c r="F35" s="41">
        <v>0.46700000000000003</v>
      </c>
      <c r="G35" s="42">
        <v>0.24099999999999999</v>
      </c>
      <c r="H35" s="42">
        <v>0.184</v>
      </c>
      <c r="I35" s="41">
        <v>6.4000000000000001E-2</v>
      </c>
      <c r="J35" s="43">
        <v>0.34799999999999998</v>
      </c>
      <c r="Z35">
        <f t="shared" si="0"/>
        <v>2412.886</v>
      </c>
      <c r="AA35">
        <f t="shared" si="1"/>
        <v>2919.2170000000001</v>
      </c>
      <c r="AB35">
        <f t="shared" si="2"/>
        <v>1506.491</v>
      </c>
      <c r="AC35">
        <f t="shared" si="3"/>
        <v>1150.184</v>
      </c>
      <c r="AD35">
        <f t="shared" si="4"/>
        <v>400.06400000000002</v>
      </c>
      <c r="AE35">
        <f t="shared" si="5"/>
        <v>2175.348</v>
      </c>
    </row>
    <row r="36" spans="1:31">
      <c r="A36" s="38" t="s">
        <v>76</v>
      </c>
      <c r="B36" s="47">
        <v>29284</v>
      </c>
      <c r="C36" s="46">
        <v>0.215</v>
      </c>
      <c r="D36" s="47">
        <v>6300</v>
      </c>
      <c r="E36" s="41">
        <v>0.44800000000000001</v>
      </c>
      <c r="F36" s="41">
        <v>0.56799999999999995</v>
      </c>
      <c r="G36" s="42">
        <v>0.30399999999999999</v>
      </c>
      <c r="H36" s="42">
        <v>0.16600000000000001</v>
      </c>
      <c r="I36" s="41">
        <v>8.5000000000000006E-2</v>
      </c>
      <c r="J36" s="43">
        <v>0.26600000000000001</v>
      </c>
      <c r="Z36">
        <f t="shared" si="0"/>
        <v>13119.232</v>
      </c>
      <c r="AA36">
        <f t="shared" si="1"/>
        <v>16633.311999999998</v>
      </c>
      <c r="AB36">
        <f t="shared" si="2"/>
        <v>8902.3359999999993</v>
      </c>
      <c r="AC36">
        <f t="shared" si="3"/>
        <v>4861.1440000000002</v>
      </c>
      <c r="AD36">
        <f t="shared" si="4"/>
        <v>2489.1400000000003</v>
      </c>
      <c r="AE36">
        <f t="shared" si="5"/>
        <v>7789.5440000000008</v>
      </c>
    </row>
    <row r="37" spans="1:31">
      <c r="A37" s="38" t="s">
        <v>146</v>
      </c>
      <c r="B37" s="47">
        <v>7129</v>
      </c>
      <c r="C37" s="46">
        <v>0.185</v>
      </c>
      <c r="D37" s="47">
        <v>1317</v>
      </c>
      <c r="E37" s="41">
        <v>0.376</v>
      </c>
      <c r="F37" s="41">
        <v>0.497</v>
      </c>
      <c r="G37" s="42">
        <v>0.23</v>
      </c>
      <c r="H37" s="42">
        <v>0.121</v>
      </c>
      <c r="I37" s="41">
        <v>0.127</v>
      </c>
      <c r="J37" s="43">
        <v>0.38200000000000001</v>
      </c>
      <c r="Z37">
        <f t="shared" si="0"/>
        <v>2680.5039999999999</v>
      </c>
      <c r="AA37">
        <f t="shared" si="1"/>
        <v>3543.1129999999998</v>
      </c>
      <c r="AB37">
        <f t="shared" si="2"/>
        <v>1639.67</v>
      </c>
      <c r="AC37">
        <f t="shared" si="3"/>
        <v>862.60899999999992</v>
      </c>
      <c r="AD37">
        <f t="shared" si="4"/>
        <v>905.38300000000004</v>
      </c>
      <c r="AE37">
        <f t="shared" si="5"/>
        <v>2723.2780000000002</v>
      </c>
    </row>
    <row r="38" spans="1:31">
      <c r="A38" s="38" t="s">
        <v>147</v>
      </c>
      <c r="B38" s="47">
        <v>29356</v>
      </c>
      <c r="C38" s="46">
        <v>0.17499999999999999</v>
      </c>
      <c r="D38" s="47">
        <v>5140</v>
      </c>
      <c r="E38" s="41">
        <v>0.42899999999999999</v>
      </c>
      <c r="F38" s="41">
        <v>0.40200000000000002</v>
      </c>
      <c r="G38" s="42">
        <v>0.28199999999999997</v>
      </c>
      <c r="H38" s="42">
        <v>0.14499999999999999</v>
      </c>
      <c r="I38" s="41">
        <v>9.6000000000000002E-2</v>
      </c>
      <c r="J38" s="43">
        <v>0.45400000000000001</v>
      </c>
      <c r="Z38">
        <f t="shared" si="0"/>
        <v>12593.724</v>
      </c>
      <c r="AA38">
        <f t="shared" si="1"/>
        <v>11801.112000000001</v>
      </c>
      <c r="AB38">
        <f t="shared" si="2"/>
        <v>8278.3919999999998</v>
      </c>
      <c r="AC38">
        <f t="shared" si="3"/>
        <v>4256.62</v>
      </c>
      <c r="AD38">
        <f t="shared" si="4"/>
        <v>2818.1759999999999</v>
      </c>
      <c r="AE38">
        <f t="shared" si="5"/>
        <v>13327.624</v>
      </c>
    </row>
    <row r="39" spans="1:31">
      <c r="A39" s="38" t="s">
        <v>58</v>
      </c>
      <c r="B39" s="47">
        <v>48321</v>
      </c>
      <c r="C39" s="46">
        <v>0.221</v>
      </c>
      <c r="D39" s="47">
        <v>10657</v>
      </c>
      <c r="E39" s="41">
        <v>0.439</v>
      </c>
      <c r="F39" s="41">
        <v>0.56699999999999995</v>
      </c>
      <c r="G39" s="42">
        <v>0.29199999999999998</v>
      </c>
      <c r="H39" s="42">
        <v>0.14399999999999999</v>
      </c>
      <c r="I39" s="41">
        <v>0.105</v>
      </c>
      <c r="J39" s="43">
        <v>0.28899999999999998</v>
      </c>
      <c r="Z39">
        <f t="shared" si="0"/>
        <v>21212.919000000002</v>
      </c>
      <c r="AA39">
        <f t="shared" si="1"/>
        <v>27398.006999999998</v>
      </c>
      <c r="AB39">
        <f t="shared" si="2"/>
        <v>14109.732</v>
      </c>
      <c r="AC39">
        <f t="shared" si="3"/>
        <v>6958.2239999999993</v>
      </c>
      <c r="AD39">
        <f t="shared" si="4"/>
        <v>5073.7049999999999</v>
      </c>
      <c r="AE39">
        <f t="shared" si="5"/>
        <v>13964.768999999998</v>
      </c>
    </row>
    <row r="40" spans="1:31">
      <c r="A40" s="38" t="s">
        <v>148</v>
      </c>
      <c r="B40" s="47">
        <v>7536</v>
      </c>
      <c r="C40" s="46">
        <v>0.20599999999999999</v>
      </c>
      <c r="D40" s="47">
        <v>1555</v>
      </c>
      <c r="E40" s="41">
        <v>0.42</v>
      </c>
      <c r="F40" s="41">
        <v>0.54400000000000004</v>
      </c>
      <c r="G40" s="42">
        <v>0.27800000000000002</v>
      </c>
      <c r="H40" s="42">
        <v>0.14899999999999999</v>
      </c>
      <c r="I40" s="41">
        <v>0.104</v>
      </c>
      <c r="J40" s="43">
        <v>0.307</v>
      </c>
      <c r="Z40">
        <f t="shared" si="0"/>
        <v>3165.12</v>
      </c>
      <c r="AA40">
        <f t="shared" si="1"/>
        <v>4099.5840000000007</v>
      </c>
      <c r="AB40">
        <f t="shared" si="2"/>
        <v>2095.0080000000003</v>
      </c>
      <c r="AC40">
        <f t="shared" si="3"/>
        <v>1122.864</v>
      </c>
      <c r="AD40">
        <f t="shared" si="4"/>
        <v>783.74399999999991</v>
      </c>
      <c r="AE40">
        <f t="shared" si="5"/>
        <v>2313.5520000000001</v>
      </c>
    </row>
    <row r="41" spans="1:31">
      <c r="A41" s="38" t="s">
        <v>48</v>
      </c>
      <c r="B41" s="47">
        <v>10888</v>
      </c>
      <c r="C41" s="46">
        <v>0.16300000000000001</v>
      </c>
      <c r="D41" s="47">
        <v>1772</v>
      </c>
      <c r="E41" s="41">
        <v>0.40100000000000002</v>
      </c>
      <c r="F41" s="41">
        <v>0.50900000000000001</v>
      </c>
      <c r="G41" s="42">
        <v>0.252</v>
      </c>
      <c r="H41" s="42">
        <v>0.17699999999999999</v>
      </c>
      <c r="I41" s="41">
        <v>6.5000000000000002E-2</v>
      </c>
      <c r="J41" s="43">
        <v>0.314</v>
      </c>
      <c r="Z41">
        <f t="shared" si="0"/>
        <v>4366.0880000000006</v>
      </c>
      <c r="AA41">
        <f t="shared" si="1"/>
        <v>5541.9920000000002</v>
      </c>
      <c r="AB41">
        <f t="shared" si="2"/>
        <v>2743.7759999999998</v>
      </c>
      <c r="AC41">
        <f t="shared" si="3"/>
        <v>1927.1759999999999</v>
      </c>
      <c r="AD41">
        <f t="shared" si="4"/>
        <v>707.72</v>
      </c>
      <c r="AE41">
        <f t="shared" si="5"/>
        <v>3418.8319999999999</v>
      </c>
    </row>
    <row r="42" spans="1:31">
      <c r="A42" s="38" t="s">
        <v>149</v>
      </c>
      <c r="B42" s="47">
        <v>2977</v>
      </c>
      <c r="C42" s="46">
        <v>0.19700000000000001</v>
      </c>
      <c r="D42" s="47">
        <v>587</v>
      </c>
      <c r="E42" s="41">
        <v>0.38800000000000001</v>
      </c>
      <c r="F42" s="41">
        <v>0.53</v>
      </c>
      <c r="G42" s="42">
        <v>0.24299999999999999</v>
      </c>
      <c r="H42" s="42">
        <v>0.124</v>
      </c>
      <c r="I42" s="41">
        <v>0.124</v>
      </c>
      <c r="J42" s="43">
        <v>0.34599999999999997</v>
      </c>
      <c r="Z42">
        <f t="shared" si="0"/>
        <v>1155.076</v>
      </c>
      <c r="AA42">
        <f t="shared" si="1"/>
        <v>1577.8100000000002</v>
      </c>
      <c r="AB42">
        <f t="shared" si="2"/>
        <v>723.41099999999994</v>
      </c>
      <c r="AC42">
        <f t="shared" si="3"/>
        <v>369.14800000000002</v>
      </c>
      <c r="AD42">
        <f t="shared" si="4"/>
        <v>369.14800000000002</v>
      </c>
      <c r="AE42">
        <f t="shared" si="5"/>
        <v>1030.0419999999999</v>
      </c>
    </row>
    <row r="43" spans="1:31">
      <c r="A43" s="38" t="s">
        <v>150</v>
      </c>
      <c r="B43" s="47">
        <v>3480</v>
      </c>
      <c r="C43" s="46">
        <v>0.19400000000000001</v>
      </c>
      <c r="D43" s="47">
        <v>674</v>
      </c>
      <c r="E43" s="41">
        <v>0.43</v>
      </c>
      <c r="F43" s="41">
        <v>0.5</v>
      </c>
      <c r="G43" s="42">
        <v>0.27500000000000002</v>
      </c>
      <c r="H43" s="42">
        <v>0.16400000000000001</v>
      </c>
      <c r="I43" s="41">
        <v>9.8000000000000004E-2</v>
      </c>
      <c r="J43" s="43">
        <v>0.33600000000000002</v>
      </c>
      <c r="Z43">
        <f t="shared" si="0"/>
        <v>1496.3999999999999</v>
      </c>
      <c r="AA43">
        <f t="shared" si="1"/>
        <v>1740</v>
      </c>
      <c r="AB43">
        <f t="shared" si="2"/>
        <v>957.00000000000011</v>
      </c>
      <c r="AC43">
        <f t="shared" si="3"/>
        <v>570.72</v>
      </c>
      <c r="AD43">
        <f t="shared" si="4"/>
        <v>341.04</v>
      </c>
      <c r="AE43">
        <f t="shared" si="5"/>
        <v>1169.28</v>
      </c>
    </row>
    <row r="44" spans="1:31">
      <c r="A44" s="38" t="s">
        <v>151</v>
      </c>
      <c r="B44" s="47">
        <v>8577</v>
      </c>
      <c r="C44" s="46">
        <v>0.19800000000000001</v>
      </c>
      <c r="D44" s="47">
        <v>1697</v>
      </c>
      <c r="E44" s="41">
        <v>0.40100000000000002</v>
      </c>
      <c r="F44" s="41">
        <v>0.60699999999999998</v>
      </c>
      <c r="G44" s="42">
        <v>0.253</v>
      </c>
      <c r="H44" s="42">
        <v>0.14899999999999999</v>
      </c>
      <c r="I44" s="41">
        <v>0.08</v>
      </c>
      <c r="J44" s="43">
        <v>0.24399999999999999</v>
      </c>
      <c r="Z44">
        <f t="shared" si="0"/>
        <v>3439.3770000000004</v>
      </c>
      <c r="AA44">
        <f t="shared" si="1"/>
        <v>5206.2389999999996</v>
      </c>
      <c r="AB44">
        <f t="shared" si="2"/>
        <v>2169.9810000000002</v>
      </c>
      <c r="AC44">
        <f t="shared" si="3"/>
        <v>1277.973</v>
      </c>
      <c r="AD44">
        <f t="shared" si="4"/>
        <v>686.16</v>
      </c>
      <c r="AE44">
        <f t="shared" si="5"/>
        <v>2092.788</v>
      </c>
    </row>
    <row r="45" spans="1:31">
      <c r="A45" s="38" t="s">
        <v>152</v>
      </c>
      <c r="B45" s="47">
        <v>762010</v>
      </c>
      <c r="C45" s="46">
        <v>0.153</v>
      </c>
      <c r="D45" s="47">
        <v>116768</v>
      </c>
      <c r="E45" s="41">
        <v>0.41199999999999998</v>
      </c>
      <c r="F45" s="41">
        <v>0.34799999999999998</v>
      </c>
      <c r="G45" s="42">
        <v>0.26600000000000001</v>
      </c>
      <c r="H45" s="42">
        <v>0.13300000000000001</v>
      </c>
      <c r="I45" s="41">
        <v>8.5000000000000006E-2</v>
      </c>
      <c r="J45" s="43">
        <v>0.51900000000000002</v>
      </c>
      <c r="Z45">
        <f t="shared" si="0"/>
        <v>313948.12</v>
      </c>
      <c r="AA45">
        <f t="shared" si="1"/>
        <v>265179.48</v>
      </c>
      <c r="AB45">
        <f t="shared" si="2"/>
        <v>202694.66</v>
      </c>
      <c r="AC45">
        <f t="shared" si="3"/>
        <v>101347.33</v>
      </c>
      <c r="AD45">
        <f t="shared" si="4"/>
        <v>64770.850000000006</v>
      </c>
      <c r="AE45">
        <f t="shared" si="5"/>
        <v>395483.19</v>
      </c>
    </row>
    <row r="46" spans="1:31">
      <c r="A46" s="38" t="s">
        <v>153</v>
      </c>
      <c r="B46" s="47">
        <v>2985</v>
      </c>
      <c r="C46" s="46">
        <v>0.189</v>
      </c>
      <c r="D46" s="47">
        <v>563</v>
      </c>
      <c r="E46" s="41">
        <v>0.38800000000000001</v>
      </c>
      <c r="F46" s="41">
        <v>0.56799999999999995</v>
      </c>
      <c r="G46" s="42">
        <v>0.245</v>
      </c>
      <c r="H46" s="42">
        <v>0.14599999999999999</v>
      </c>
      <c r="I46" s="41">
        <v>0.09</v>
      </c>
      <c r="J46" s="43">
        <v>0.28599999999999998</v>
      </c>
      <c r="Z46">
        <f t="shared" si="0"/>
        <v>1158.18</v>
      </c>
      <c r="AA46">
        <f t="shared" si="1"/>
        <v>1695.4799999999998</v>
      </c>
      <c r="AB46">
        <f t="shared" si="2"/>
        <v>731.32499999999993</v>
      </c>
      <c r="AC46">
        <f t="shared" si="3"/>
        <v>435.80999999999995</v>
      </c>
      <c r="AD46">
        <f t="shared" si="4"/>
        <v>268.64999999999998</v>
      </c>
      <c r="AE46">
        <f t="shared" si="5"/>
        <v>853.70999999999992</v>
      </c>
    </row>
    <row r="47" spans="1:31">
      <c r="A47" s="38" t="s">
        <v>154</v>
      </c>
      <c r="B47" s="47">
        <v>20734</v>
      </c>
      <c r="C47" s="46">
        <v>0.19400000000000001</v>
      </c>
      <c r="D47" s="47">
        <v>4016</v>
      </c>
      <c r="E47" s="41">
        <v>0.41</v>
      </c>
      <c r="F47" s="41">
        <v>0.52300000000000002</v>
      </c>
      <c r="G47" s="42">
        <v>0.26800000000000002</v>
      </c>
      <c r="H47" s="42">
        <v>0.14799999999999999</v>
      </c>
      <c r="I47" s="41">
        <v>0.1</v>
      </c>
      <c r="J47" s="43">
        <v>0.33</v>
      </c>
      <c r="Z47">
        <f t="shared" si="0"/>
        <v>8500.9399999999987</v>
      </c>
      <c r="AA47">
        <f t="shared" si="1"/>
        <v>10843.882</v>
      </c>
      <c r="AB47">
        <f t="shared" si="2"/>
        <v>5556.7120000000004</v>
      </c>
      <c r="AC47">
        <f t="shared" si="3"/>
        <v>3068.6320000000001</v>
      </c>
      <c r="AD47">
        <f t="shared" si="4"/>
        <v>2073.4</v>
      </c>
      <c r="AE47">
        <f t="shared" si="5"/>
        <v>6842.22</v>
      </c>
    </row>
    <row r="48" spans="1:31">
      <c r="A48" s="38" t="s">
        <v>155</v>
      </c>
      <c r="B48" s="47">
        <v>109635</v>
      </c>
      <c r="C48" s="46">
        <v>0.156</v>
      </c>
      <c r="D48" s="47">
        <v>17084</v>
      </c>
      <c r="E48" s="41">
        <v>0.39800000000000002</v>
      </c>
      <c r="F48" s="41">
        <v>0.39300000000000002</v>
      </c>
      <c r="G48" s="42">
        <v>0.25</v>
      </c>
      <c r="H48" s="42">
        <v>0.14599999999999999</v>
      </c>
      <c r="I48" s="41">
        <v>9.2999999999999999E-2</v>
      </c>
      <c r="J48" s="43">
        <v>0.46200000000000002</v>
      </c>
      <c r="Z48">
        <f t="shared" si="0"/>
        <v>43634.73</v>
      </c>
      <c r="AA48">
        <f t="shared" si="1"/>
        <v>43086.555</v>
      </c>
      <c r="AB48">
        <f t="shared" si="2"/>
        <v>27408.75</v>
      </c>
      <c r="AC48">
        <f t="shared" si="3"/>
        <v>16006.71</v>
      </c>
      <c r="AD48">
        <f t="shared" si="4"/>
        <v>10196.055</v>
      </c>
      <c r="AE48">
        <f t="shared" si="5"/>
        <v>50651.37</v>
      </c>
    </row>
    <row r="49" spans="1:31">
      <c r="A49" s="38" t="s">
        <v>88</v>
      </c>
      <c r="B49" s="47">
        <v>13483</v>
      </c>
      <c r="C49" s="46">
        <v>0.183</v>
      </c>
      <c r="D49" s="47">
        <v>2463</v>
      </c>
      <c r="E49" s="41">
        <v>0.39</v>
      </c>
      <c r="F49" s="41">
        <v>0.54900000000000004</v>
      </c>
      <c r="G49" s="42">
        <v>0.24299999999999999</v>
      </c>
      <c r="H49" s="42">
        <v>0.14799999999999999</v>
      </c>
      <c r="I49" s="41">
        <v>8.8999999999999996E-2</v>
      </c>
      <c r="J49" s="43">
        <v>0.30299999999999999</v>
      </c>
      <c r="Z49">
        <f t="shared" si="0"/>
        <v>5258.37</v>
      </c>
      <c r="AA49">
        <f t="shared" si="1"/>
        <v>7402.1670000000004</v>
      </c>
      <c r="AB49">
        <f t="shared" si="2"/>
        <v>3276.3690000000001</v>
      </c>
      <c r="AC49">
        <f t="shared" si="3"/>
        <v>1995.4839999999999</v>
      </c>
      <c r="AD49">
        <f t="shared" si="4"/>
        <v>1199.9869999999999</v>
      </c>
      <c r="AE49">
        <f t="shared" si="5"/>
        <v>4085.3489999999997</v>
      </c>
    </row>
    <row r="50" spans="1:31">
      <c r="A50" s="38" t="s">
        <v>156</v>
      </c>
      <c r="B50" s="47">
        <v>3610</v>
      </c>
      <c r="C50" s="46">
        <v>0.184</v>
      </c>
      <c r="D50" s="47">
        <v>665</v>
      </c>
      <c r="E50" s="41">
        <v>0.39700000000000002</v>
      </c>
      <c r="F50" s="41">
        <v>0.47699999999999998</v>
      </c>
      <c r="G50" s="42">
        <v>0.246</v>
      </c>
      <c r="H50" s="42">
        <v>0.13600000000000001</v>
      </c>
      <c r="I50" s="41">
        <v>0.11899999999999999</v>
      </c>
      <c r="J50" s="43">
        <v>0.38700000000000001</v>
      </c>
      <c r="Z50">
        <f t="shared" si="0"/>
        <v>1433.17</v>
      </c>
      <c r="AA50">
        <f t="shared" si="1"/>
        <v>1721.97</v>
      </c>
      <c r="AB50">
        <f t="shared" si="2"/>
        <v>888.06</v>
      </c>
      <c r="AC50">
        <f t="shared" si="3"/>
        <v>490.96000000000004</v>
      </c>
      <c r="AD50">
        <f t="shared" si="4"/>
        <v>429.59</v>
      </c>
      <c r="AE50">
        <f t="shared" si="5"/>
        <v>1397.07</v>
      </c>
    </row>
    <row r="51" spans="1:31">
      <c r="A51" s="38" t="s">
        <v>157</v>
      </c>
      <c r="B51" s="47">
        <v>38407</v>
      </c>
      <c r="C51" s="46">
        <v>0.16300000000000001</v>
      </c>
      <c r="D51" s="47">
        <v>6248</v>
      </c>
      <c r="E51" s="41">
        <v>0.39300000000000002</v>
      </c>
      <c r="F51" s="41">
        <v>0.48899999999999999</v>
      </c>
      <c r="G51" s="42">
        <v>0.248</v>
      </c>
      <c r="H51" s="42">
        <v>0.16200000000000001</v>
      </c>
      <c r="I51" s="41">
        <v>7.5999999999999998E-2</v>
      </c>
      <c r="J51" s="43">
        <v>0.35</v>
      </c>
      <c r="Z51">
        <f t="shared" si="0"/>
        <v>15093.951000000001</v>
      </c>
      <c r="AA51">
        <f t="shared" si="1"/>
        <v>18781.023000000001</v>
      </c>
      <c r="AB51">
        <f t="shared" si="2"/>
        <v>9524.9359999999997</v>
      </c>
      <c r="AC51">
        <f t="shared" si="3"/>
        <v>6221.9340000000002</v>
      </c>
      <c r="AD51">
        <f t="shared" si="4"/>
        <v>2918.9319999999998</v>
      </c>
      <c r="AE51">
        <f t="shared" si="5"/>
        <v>13442.449999999999</v>
      </c>
    </row>
    <row r="52" spans="1:31">
      <c r="A52" s="38" t="s">
        <v>158</v>
      </c>
      <c r="B52" s="47">
        <v>72654</v>
      </c>
      <c r="C52" s="46">
        <v>0.19400000000000001</v>
      </c>
      <c r="D52" s="47">
        <v>14118</v>
      </c>
      <c r="E52" s="41">
        <v>0.44400000000000001</v>
      </c>
      <c r="F52" s="41">
        <v>0.45100000000000001</v>
      </c>
      <c r="G52" s="42">
        <v>0.30099999999999999</v>
      </c>
      <c r="H52" s="42">
        <v>0.16700000000000001</v>
      </c>
      <c r="I52" s="41">
        <v>0.1</v>
      </c>
      <c r="J52" s="43">
        <v>0.38200000000000001</v>
      </c>
      <c r="Z52">
        <f t="shared" si="0"/>
        <v>32258.376</v>
      </c>
      <c r="AA52">
        <f t="shared" si="1"/>
        <v>32766.954000000002</v>
      </c>
      <c r="AB52">
        <f t="shared" si="2"/>
        <v>21868.853999999999</v>
      </c>
      <c r="AC52">
        <f t="shared" si="3"/>
        <v>12133.218000000001</v>
      </c>
      <c r="AD52">
        <f t="shared" si="4"/>
        <v>7265.4000000000005</v>
      </c>
      <c r="AE52">
        <f t="shared" si="5"/>
        <v>27753.828000000001</v>
      </c>
    </row>
    <row r="53" spans="1:31">
      <c r="A53" s="38" t="s">
        <v>159</v>
      </c>
      <c r="B53" s="47">
        <v>1617</v>
      </c>
      <c r="C53" s="46">
        <v>0.20300000000000001</v>
      </c>
      <c r="D53" s="47">
        <v>328</v>
      </c>
      <c r="E53" s="41">
        <v>0.40500000000000003</v>
      </c>
      <c r="F53" s="41">
        <v>0.57499999999999996</v>
      </c>
      <c r="G53" s="42">
        <v>0.26300000000000001</v>
      </c>
      <c r="H53" s="42">
        <v>0.14799999999999999</v>
      </c>
      <c r="I53" s="41">
        <v>9.6000000000000002E-2</v>
      </c>
      <c r="J53" s="43">
        <v>0.27700000000000002</v>
      </c>
      <c r="Z53">
        <f t="shared" si="0"/>
        <v>654.88499999999999</v>
      </c>
      <c r="AA53">
        <f t="shared" si="1"/>
        <v>929.77499999999998</v>
      </c>
      <c r="AB53">
        <f t="shared" si="2"/>
        <v>425.27100000000002</v>
      </c>
      <c r="AC53">
        <f t="shared" si="3"/>
        <v>239.31599999999997</v>
      </c>
      <c r="AD53">
        <f t="shared" si="4"/>
        <v>155.232</v>
      </c>
      <c r="AE53">
        <f t="shared" si="5"/>
        <v>447.90900000000005</v>
      </c>
    </row>
    <row r="54" spans="1:31">
      <c r="A54" s="38" t="s">
        <v>160</v>
      </c>
      <c r="B54" s="47">
        <v>4017</v>
      </c>
      <c r="C54" s="46">
        <v>0.16300000000000001</v>
      </c>
      <c r="D54" s="47">
        <v>654</v>
      </c>
      <c r="E54" s="41">
        <v>0.38700000000000001</v>
      </c>
      <c r="F54" s="41">
        <v>0.373</v>
      </c>
      <c r="G54" s="42">
        <v>0.24</v>
      </c>
      <c r="H54" s="42">
        <v>0.13</v>
      </c>
      <c r="I54" s="41">
        <v>0.129</v>
      </c>
      <c r="J54" s="43">
        <v>0.497</v>
      </c>
      <c r="Z54">
        <f t="shared" si="0"/>
        <v>1554.579</v>
      </c>
      <c r="AA54">
        <f t="shared" si="1"/>
        <v>1498.3409999999999</v>
      </c>
      <c r="AB54">
        <f t="shared" si="2"/>
        <v>964.07999999999993</v>
      </c>
      <c r="AC54">
        <f t="shared" si="3"/>
        <v>522.21</v>
      </c>
      <c r="AD54">
        <f t="shared" si="4"/>
        <v>518.19299999999998</v>
      </c>
      <c r="AE54">
        <f t="shared" si="5"/>
        <v>1996.4490000000001</v>
      </c>
    </row>
    <row r="55" spans="1:31">
      <c r="A55" s="38" t="s">
        <v>119</v>
      </c>
      <c r="B55" s="47">
        <v>3802</v>
      </c>
      <c r="C55" s="46">
        <v>0.16200000000000001</v>
      </c>
      <c r="D55" s="47">
        <v>616</v>
      </c>
      <c r="E55" s="41">
        <v>0.36799999999999999</v>
      </c>
      <c r="F55" s="41">
        <v>0.40899999999999997</v>
      </c>
      <c r="G55" s="42">
        <v>0.222</v>
      </c>
      <c r="H55" s="42">
        <v>0.125</v>
      </c>
      <c r="I55" s="41">
        <v>0.13100000000000001</v>
      </c>
      <c r="J55" s="43">
        <v>0.46500000000000002</v>
      </c>
      <c r="Z55">
        <f t="shared" si="0"/>
        <v>1399.136</v>
      </c>
      <c r="AA55">
        <f t="shared" si="1"/>
        <v>1555.0179999999998</v>
      </c>
      <c r="AB55">
        <f t="shared" si="2"/>
        <v>844.04399999999998</v>
      </c>
      <c r="AC55">
        <f t="shared" si="3"/>
        <v>475.25</v>
      </c>
      <c r="AD55">
        <f t="shared" si="4"/>
        <v>498.06200000000001</v>
      </c>
      <c r="AE55">
        <f t="shared" si="5"/>
        <v>1767.93</v>
      </c>
    </row>
    <row r="56" spans="1:31">
      <c r="A56" s="38" t="s">
        <v>161</v>
      </c>
      <c r="B56" s="47">
        <v>6192</v>
      </c>
      <c r="C56" s="46">
        <v>0.20399999999999999</v>
      </c>
      <c r="D56" s="47">
        <v>1261</v>
      </c>
      <c r="E56" s="41">
        <v>0.39100000000000001</v>
      </c>
      <c r="F56" s="41">
        <v>0.53700000000000003</v>
      </c>
      <c r="G56" s="42">
        <v>0.24299999999999999</v>
      </c>
      <c r="H56" s="42">
        <v>0.11899999999999999</v>
      </c>
      <c r="I56" s="41">
        <v>0.13100000000000001</v>
      </c>
      <c r="J56" s="43">
        <v>0.34399999999999997</v>
      </c>
      <c r="Z56">
        <f t="shared" si="0"/>
        <v>2421.0720000000001</v>
      </c>
      <c r="AA56">
        <f t="shared" si="1"/>
        <v>3325.1040000000003</v>
      </c>
      <c r="AB56">
        <f t="shared" si="2"/>
        <v>1504.6559999999999</v>
      </c>
      <c r="AC56">
        <f t="shared" si="3"/>
        <v>736.84799999999996</v>
      </c>
      <c r="AD56">
        <f t="shared" si="4"/>
        <v>811.15200000000004</v>
      </c>
      <c r="AE56">
        <f t="shared" si="5"/>
        <v>2130.0479999999998</v>
      </c>
    </row>
    <row r="57" spans="1:31">
      <c r="A57" s="38" t="s">
        <v>162</v>
      </c>
      <c r="B57" s="47">
        <v>2431</v>
      </c>
      <c r="C57" s="46">
        <v>0.189</v>
      </c>
      <c r="D57" s="47">
        <v>461</v>
      </c>
      <c r="E57" s="41">
        <v>0.35899999999999999</v>
      </c>
      <c r="F57" s="41">
        <v>0.51700000000000002</v>
      </c>
      <c r="G57" s="42">
        <v>0.21299999999999999</v>
      </c>
      <c r="H57" s="42">
        <v>0.11</v>
      </c>
      <c r="I57" s="41">
        <v>0.14099999999999999</v>
      </c>
      <c r="J57" s="43">
        <v>0.373</v>
      </c>
      <c r="Z57">
        <f t="shared" si="0"/>
        <v>872.72899999999993</v>
      </c>
      <c r="AA57">
        <f t="shared" si="1"/>
        <v>1256.827</v>
      </c>
      <c r="AB57">
        <f t="shared" si="2"/>
        <v>517.803</v>
      </c>
      <c r="AC57">
        <f t="shared" si="3"/>
        <v>267.41000000000003</v>
      </c>
      <c r="AD57">
        <f t="shared" si="4"/>
        <v>342.77099999999996</v>
      </c>
      <c r="AE57">
        <f t="shared" si="5"/>
        <v>906.76300000000003</v>
      </c>
    </row>
    <row r="58" spans="1:31">
      <c r="A58" s="38" t="s">
        <v>163</v>
      </c>
      <c r="B58" s="47">
        <v>6267</v>
      </c>
      <c r="C58" s="46">
        <v>0.16300000000000001</v>
      </c>
      <c r="D58" s="47">
        <v>1021</v>
      </c>
      <c r="E58" s="41">
        <v>0.375</v>
      </c>
      <c r="F58" s="41">
        <v>0.47299999999999998</v>
      </c>
      <c r="G58" s="42">
        <v>0.23100000000000001</v>
      </c>
      <c r="H58" s="42">
        <v>0.152</v>
      </c>
      <c r="I58" s="41">
        <v>9.7000000000000003E-2</v>
      </c>
      <c r="J58" s="43">
        <v>0.375</v>
      </c>
      <c r="Z58">
        <f t="shared" si="0"/>
        <v>2350.125</v>
      </c>
      <c r="AA58">
        <f t="shared" si="1"/>
        <v>2964.2909999999997</v>
      </c>
      <c r="AB58">
        <f t="shared" si="2"/>
        <v>1447.6770000000001</v>
      </c>
      <c r="AC58">
        <f t="shared" si="3"/>
        <v>952.58399999999995</v>
      </c>
      <c r="AD58">
        <f t="shared" si="4"/>
        <v>607.899</v>
      </c>
      <c r="AE58">
        <f t="shared" si="5"/>
        <v>2350.125</v>
      </c>
    </row>
    <row r="59" spans="1:31">
      <c r="A59" s="38" t="s">
        <v>77</v>
      </c>
      <c r="B59" s="47">
        <v>2412827</v>
      </c>
      <c r="C59" s="46">
        <v>0.20499999999999999</v>
      </c>
      <c r="D59" s="47">
        <v>494727</v>
      </c>
      <c r="E59" s="41">
        <v>0.42599999999999999</v>
      </c>
      <c r="F59" s="41">
        <v>0.47199999999999998</v>
      </c>
      <c r="G59" s="42">
        <v>0.28499999999999998</v>
      </c>
      <c r="H59" s="42">
        <v>0.13</v>
      </c>
      <c r="I59" s="41">
        <v>0.13</v>
      </c>
      <c r="J59" s="43">
        <v>0.39800000000000002</v>
      </c>
      <c r="Z59">
        <f t="shared" si="0"/>
        <v>1027864.302</v>
      </c>
      <c r="AA59">
        <f t="shared" si="1"/>
        <v>1138854.344</v>
      </c>
      <c r="AB59">
        <f t="shared" si="2"/>
        <v>687655.69499999995</v>
      </c>
      <c r="AC59">
        <f t="shared" si="3"/>
        <v>313667.51</v>
      </c>
      <c r="AD59">
        <f t="shared" si="4"/>
        <v>313667.51</v>
      </c>
      <c r="AE59">
        <f t="shared" si="5"/>
        <v>960305.14600000007</v>
      </c>
    </row>
    <row r="60" spans="1:31">
      <c r="A60" s="38" t="s">
        <v>59</v>
      </c>
      <c r="B60" s="47">
        <v>13692</v>
      </c>
      <c r="C60" s="46">
        <v>0.19700000000000001</v>
      </c>
      <c r="D60" s="47">
        <v>2702</v>
      </c>
      <c r="E60" s="41">
        <v>0.40500000000000003</v>
      </c>
      <c r="F60" s="41">
        <v>0.47399999999999998</v>
      </c>
      <c r="G60" s="42">
        <v>0.25800000000000001</v>
      </c>
      <c r="H60" s="42">
        <v>0.124</v>
      </c>
      <c r="I60" s="41">
        <v>0.13700000000000001</v>
      </c>
      <c r="J60" s="43">
        <v>0.40100000000000002</v>
      </c>
      <c r="Z60">
        <f t="shared" si="0"/>
        <v>5545.26</v>
      </c>
      <c r="AA60">
        <f t="shared" si="1"/>
        <v>6490.0079999999998</v>
      </c>
      <c r="AB60">
        <f t="shared" si="2"/>
        <v>3532.5360000000001</v>
      </c>
      <c r="AC60">
        <f t="shared" si="3"/>
        <v>1697.808</v>
      </c>
      <c r="AD60">
        <f t="shared" si="4"/>
        <v>1875.8040000000001</v>
      </c>
      <c r="AE60">
        <f t="shared" si="5"/>
        <v>5490.4920000000002</v>
      </c>
    </row>
    <row r="61" spans="1:31">
      <c r="A61" s="38" t="s">
        <v>164</v>
      </c>
      <c r="B61" s="47">
        <v>19596</v>
      </c>
      <c r="C61" s="46">
        <v>0.185</v>
      </c>
      <c r="D61" s="47">
        <v>3633</v>
      </c>
      <c r="E61" s="41">
        <v>0.39400000000000002</v>
      </c>
      <c r="F61" s="41">
        <v>0.51800000000000002</v>
      </c>
      <c r="G61" s="42">
        <v>0.253</v>
      </c>
      <c r="H61" s="42">
        <v>0.14099999999999999</v>
      </c>
      <c r="I61" s="41">
        <v>0.10100000000000001</v>
      </c>
      <c r="J61" s="43">
        <v>0.34100000000000003</v>
      </c>
      <c r="Z61">
        <f t="shared" si="0"/>
        <v>7720.8240000000005</v>
      </c>
      <c r="AA61">
        <f t="shared" si="1"/>
        <v>10150.728000000001</v>
      </c>
      <c r="AB61">
        <f t="shared" si="2"/>
        <v>4957.7880000000005</v>
      </c>
      <c r="AC61">
        <f t="shared" si="3"/>
        <v>2763.0359999999996</v>
      </c>
      <c r="AD61">
        <f t="shared" si="4"/>
        <v>1979.1960000000001</v>
      </c>
      <c r="AE61">
        <f t="shared" si="5"/>
        <v>6682.2360000000008</v>
      </c>
    </row>
    <row r="62" spans="1:31">
      <c r="A62" s="38" t="s">
        <v>165</v>
      </c>
      <c r="B62" s="47">
        <v>18501</v>
      </c>
      <c r="C62" s="46">
        <v>0.192</v>
      </c>
      <c r="D62" s="47">
        <v>3552</v>
      </c>
      <c r="E62" s="41">
        <v>0.38900000000000001</v>
      </c>
      <c r="F62" s="41">
        <v>0.47</v>
      </c>
      <c r="G62" s="42">
        <v>0.23799999999999999</v>
      </c>
      <c r="H62" s="42">
        <v>0.11899999999999999</v>
      </c>
      <c r="I62" s="41">
        <v>0.14599999999999999</v>
      </c>
      <c r="J62" s="43">
        <v>0.41099999999999998</v>
      </c>
      <c r="Z62">
        <f t="shared" si="0"/>
        <v>7196.8890000000001</v>
      </c>
      <c r="AA62">
        <f t="shared" si="1"/>
        <v>8695.4699999999993</v>
      </c>
      <c r="AB62">
        <f t="shared" si="2"/>
        <v>4403.2379999999994</v>
      </c>
      <c r="AC62">
        <f t="shared" si="3"/>
        <v>2201.6189999999997</v>
      </c>
      <c r="AD62">
        <f t="shared" si="4"/>
        <v>2701.1459999999997</v>
      </c>
      <c r="AE62">
        <f t="shared" si="5"/>
        <v>7603.9109999999991</v>
      </c>
    </row>
    <row r="63" spans="1:31">
      <c r="A63" s="38" t="s">
        <v>107</v>
      </c>
      <c r="B63" s="47">
        <v>5458</v>
      </c>
      <c r="C63" s="46">
        <v>0.19600000000000001</v>
      </c>
      <c r="D63" s="47">
        <v>1070</v>
      </c>
      <c r="E63" s="41">
        <v>0.41199999999999998</v>
      </c>
      <c r="F63" s="41">
        <v>0.59799999999999998</v>
      </c>
      <c r="G63" s="42">
        <v>0.26700000000000002</v>
      </c>
      <c r="H63" s="42">
        <v>0.159</v>
      </c>
      <c r="I63" s="41">
        <v>7.1999999999999995E-2</v>
      </c>
      <c r="J63" s="43">
        <v>0.24299999999999999</v>
      </c>
      <c r="Z63">
        <f t="shared" si="0"/>
        <v>2248.6959999999999</v>
      </c>
      <c r="AA63">
        <f t="shared" si="1"/>
        <v>3263.884</v>
      </c>
      <c r="AB63">
        <f t="shared" si="2"/>
        <v>1457.2860000000001</v>
      </c>
      <c r="AC63">
        <f t="shared" si="3"/>
        <v>867.822</v>
      </c>
      <c r="AD63">
        <f t="shared" si="4"/>
        <v>392.97599999999994</v>
      </c>
      <c r="AE63">
        <f t="shared" si="5"/>
        <v>1326.2939999999999</v>
      </c>
    </row>
    <row r="64" spans="1:31">
      <c r="A64" s="38" t="s">
        <v>166</v>
      </c>
      <c r="B64" s="47">
        <v>636557</v>
      </c>
      <c r="C64" s="46">
        <v>0.153</v>
      </c>
      <c r="D64" s="47">
        <v>97117</v>
      </c>
      <c r="E64" s="41">
        <v>0.40600000000000003</v>
      </c>
      <c r="F64" s="41">
        <v>0.35699999999999998</v>
      </c>
      <c r="G64" s="42">
        <v>0.26200000000000001</v>
      </c>
      <c r="H64" s="42">
        <v>0.14499999999999999</v>
      </c>
      <c r="I64" s="41">
        <v>8.6999999999999994E-2</v>
      </c>
      <c r="J64" s="43">
        <v>0.499</v>
      </c>
      <c r="Z64">
        <f t="shared" si="0"/>
        <v>258442.14200000002</v>
      </c>
      <c r="AA64">
        <f t="shared" si="1"/>
        <v>227250.84899999999</v>
      </c>
      <c r="AB64">
        <f t="shared" si="2"/>
        <v>166777.93400000001</v>
      </c>
      <c r="AC64">
        <f t="shared" si="3"/>
        <v>92300.764999999999</v>
      </c>
      <c r="AD64">
        <f t="shared" si="4"/>
        <v>55380.458999999995</v>
      </c>
      <c r="AE64">
        <f t="shared" si="5"/>
        <v>317641.94300000003</v>
      </c>
    </row>
    <row r="65" spans="1:31">
      <c r="A65" s="38" t="s">
        <v>167</v>
      </c>
      <c r="B65" s="47">
        <v>2450</v>
      </c>
      <c r="C65" s="46">
        <v>0.20699999999999999</v>
      </c>
      <c r="D65" s="47">
        <v>508</v>
      </c>
      <c r="E65" s="41">
        <v>0.41199999999999998</v>
      </c>
      <c r="F65" s="41">
        <v>0.55900000000000005</v>
      </c>
      <c r="G65" s="42">
        <v>0.26500000000000001</v>
      </c>
      <c r="H65" s="42">
        <v>0.14199999999999999</v>
      </c>
      <c r="I65" s="41">
        <v>0.108</v>
      </c>
      <c r="J65" s="43">
        <v>0.29899999999999999</v>
      </c>
      <c r="Z65">
        <f t="shared" si="0"/>
        <v>1009.4</v>
      </c>
      <c r="AA65">
        <f t="shared" si="1"/>
        <v>1369.5500000000002</v>
      </c>
      <c r="AB65">
        <f t="shared" si="2"/>
        <v>649.25</v>
      </c>
      <c r="AC65">
        <f t="shared" si="3"/>
        <v>347.9</v>
      </c>
      <c r="AD65">
        <f t="shared" si="4"/>
        <v>264.60000000000002</v>
      </c>
      <c r="AE65">
        <f t="shared" si="5"/>
        <v>732.55</v>
      </c>
    </row>
    <row r="66" spans="1:31">
      <c r="A66" s="38" t="s">
        <v>168</v>
      </c>
      <c r="B66" s="47">
        <v>9758</v>
      </c>
      <c r="C66" s="46">
        <v>0.24</v>
      </c>
      <c r="D66" s="47">
        <v>2337</v>
      </c>
      <c r="E66" s="41">
        <v>0.39500000000000002</v>
      </c>
      <c r="F66" s="41">
        <v>0.57699999999999996</v>
      </c>
      <c r="G66" s="42">
        <v>0.24099999999999999</v>
      </c>
      <c r="H66" s="42">
        <v>9.4E-2</v>
      </c>
      <c r="I66" s="41">
        <v>0.17799999999999999</v>
      </c>
      <c r="J66" s="43">
        <v>0.32900000000000001</v>
      </c>
      <c r="Z66">
        <f t="shared" si="0"/>
        <v>3854.4100000000003</v>
      </c>
      <c r="AA66">
        <f t="shared" si="1"/>
        <v>5630.366</v>
      </c>
      <c r="AB66">
        <f t="shared" si="2"/>
        <v>2351.6779999999999</v>
      </c>
      <c r="AC66">
        <f t="shared" si="3"/>
        <v>917.25199999999995</v>
      </c>
      <c r="AD66">
        <f t="shared" si="4"/>
        <v>1736.924</v>
      </c>
      <c r="AE66">
        <f t="shared" si="5"/>
        <v>3210.3820000000001</v>
      </c>
    </row>
    <row r="67" spans="1:31">
      <c r="A67" s="38" t="s">
        <v>169</v>
      </c>
      <c r="B67" s="47">
        <v>3850</v>
      </c>
      <c r="C67" s="46">
        <v>0.18</v>
      </c>
      <c r="D67" s="47">
        <v>692</v>
      </c>
      <c r="E67" s="41">
        <v>0.39800000000000002</v>
      </c>
      <c r="F67" s="41">
        <v>0.56699999999999995</v>
      </c>
      <c r="G67" s="42">
        <v>0.254</v>
      </c>
      <c r="H67" s="42">
        <v>0.16900000000000001</v>
      </c>
      <c r="I67" s="41">
        <v>7.0000000000000007E-2</v>
      </c>
      <c r="J67" s="43">
        <v>0.26400000000000001</v>
      </c>
      <c r="Z67">
        <f t="shared" ref="Z67:Z130" si="6">+$B67*E67</f>
        <v>1532.3000000000002</v>
      </c>
      <c r="AA67">
        <f t="shared" ref="AA67:AA130" si="7">+$B67*F67</f>
        <v>2182.9499999999998</v>
      </c>
      <c r="AB67">
        <f t="shared" ref="AB67:AB130" si="8">+$B67*G67</f>
        <v>977.9</v>
      </c>
      <c r="AC67">
        <f t="shared" ref="AC67:AC130" si="9">+$B67*H67</f>
        <v>650.65000000000009</v>
      </c>
      <c r="AD67">
        <f t="shared" ref="AD67:AD130" si="10">+$B67*I67</f>
        <v>269.5</v>
      </c>
      <c r="AE67">
        <f t="shared" ref="AE67:AE130" si="11">+$B67*J67</f>
        <v>1016.4000000000001</v>
      </c>
    </row>
    <row r="68" spans="1:31">
      <c r="A68" s="38" t="s">
        <v>49</v>
      </c>
      <c r="B68" s="47">
        <v>12033</v>
      </c>
      <c r="C68" s="46">
        <v>0.20899999999999999</v>
      </c>
      <c r="D68" s="47">
        <v>2515</v>
      </c>
      <c r="E68" s="41">
        <v>0.38200000000000001</v>
      </c>
      <c r="F68" s="41">
        <v>0.49299999999999999</v>
      </c>
      <c r="G68" s="42">
        <v>0.23</v>
      </c>
      <c r="H68" s="42">
        <v>9.9000000000000005E-2</v>
      </c>
      <c r="I68" s="41">
        <v>0.17699999999999999</v>
      </c>
      <c r="J68" s="43">
        <v>0.40799999999999997</v>
      </c>
      <c r="Z68">
        <f t="shared" si="6"/>
        <v>4596.6059999999998</v>
      </c>
      <c r="AA68">
        <f t="shared" si="7"/>
        <v>5932.2690000000002</v>
      </c>
      <c r="AB68">
        <f t="shared" si="8"/>
        <v>2767.59</v>
      </c>
      <c r="AC68">
        <f t="shared" si="9"/>
        <v>1191.2670000000001</v>
      </c>
      <c r="AD68">
        <f t="shared" si="10"/>
        <v>2129.8409999999999</v>
      </c>
      <c r="AE68">
        <f t="shared" si="11"/>
        <v>4909.4639999999999</v>
      </c>
    </row>
    <row r="69" spans="1:31">
      <c r="A69" s="38" t="s">
        <v>170</v>
      </c>
      <c r="B69" s="47">
        <v>18186</v>
      </c>
      <c r="C69" s="46">
        <v>0.189</v>
      </c>
      <c r="D69" s="47">
        <v>3438</v>
      </c>
      <c r="E69" s="41">
        <v>0.40400000000000003</v>
      </c>
      <c r="F69" s="41">
        <v>0.57099999999999995</v>
      </c>
      <c r="G69" s="42">
        <v>0.25600000000000001</v>
      </c>
      <c r="H69" s="42">
        <v>0.155</v>
      </c>
      <c r="I69" s="41">
        <v>0.08</v>
      </c>
      <c r="J69" s="43">
        <v>0.27400000000000002</v>
      </c>
      <c r="Z69">
        <f t="shared" si="6"/>
        <v>7347.1440000000002</v>
      </c>
      <c r="AA69">
        <f t="shared" si="7"/>
        <v>10384.205999999998</v>
      </c>
      <c r="AB69">
        <f t="shared" si="8"/>
        <v>4655.616</v>
      </c>
      <c r="AC69">
        <f t="shared" si="9"/>
        <v>2818.83</v>
      </c>
      <c r="AD69">
        <f t="shared" si="10"/>
        <v>1454.88</v>
      </c>
      <c r="AE69">
        <f t="shared" si="11"/>
        <v>4982.9639999999999</v>
      </c>
    </row>
    <row r="70" spans="1:31">
      <c r="A70" s="38" t="s">
        <v>171</v>
      </c>
      <c r="B70" s="47">
        <v>131941</v>
      </c>
      <c r="C70" s="46">
        <v>0.17100000000000001</v>
      </c>
      <c r="D70" s="47">
        <v>22602</v>
      </c>
      <c r="E70" s="41">
        <v>0.378</v>
      </c>
      <c r="F70" s="41">
        <v>0.443</v>
      </c>
      <c r="G70" s="42">
        <v>0.23400000000000001</v>
      </c>
      <c r="H70" s="42">
        <v>0.122</v>
      </c>
      <c r="I70" s="41">
        <v>0.123</v>
      </c>
      <c r="J70" s="43">
        <v>0.435</v>
      </c>
      <c r="Z70">
        <f t="shared" si="6"/>
        <v>49873.698000000004</v>
      </c>
      <c r="AA70">
        <f t="shared" si="7"/>
        <v>58449.862999999998</v>
      </c>
      <c r="AB70">
        <f t="shared" si="8"/>
        <v>30874.194000000003</v>
      </c>
      <c r="AC70">
        <f t="shared" si="9"/>
        <v>16096.802</v>
      </c>
      <c r="AD70">
        <f t="shared" si="10"/>
        <v>16228.743</v>
      </c>
      <c r="AE70">
        <f t="shared" si="11"/>
        <v>57394.334999999999</v>
      </c>
    </row>
    <row r="71" spans="1:31">
      <c r="A71" s="38" t="s">
        <v>80</v>
      </c>
      <c r="B71" s="47">
        <v>1952</v>
      </c>
      <c r="C71" s="46">
        <v>0.193</v>
      </c>
      <c r="D71" s="47">
        <v>376</v>
      </c>
      <c r="E71" s="41">
        <v>0.379</v>
      </c>
      <c r="F71" s="41">
        <v>0.53600000000000003</v>
      </c>
      <c r="G71" s="42">
        <v>0.23300000000000001</v>
      </c>
      <c r="H71" s="42">
        <v>0.125</v>
      </c>
      <c r="I71" s="41">
        <v>0.121</v>
      </c>
      <c r="J71" s="43">
        <v>0.33900000000000002</v>
      </c>
      <c r="Z71">
        <f t="shared" si="6"/>
        <v>739.80799999999999</v>
      </c>
      <c r="AA71">
        <f t="shared" si="7"/>
        <v>1046.2720000000002</v>
      </c>
      <c r="AB71">
        <f t="shared" si="8"/>
        <v>454.81600000000003</v>
      </c>
      <c r="AC71">
        <f t="shared" si="9"/>
        <v>244</v>
      </c>
      <c r="AD71">
        <f t="shared" si="10"/>
        <v>236.19200000000001</v>
      </c>
      <c r="AE71">
        <f t="shared" si="11"/>
        <v>661.72800000000007</v>
      </c>
    </row>
    <row r="72" spans="1:31">
      <c r="A72" s="38" t="s">
        <v>172</v>
      </c>
      <c r="B72" s="47">
        <v>742062</v>
      </c>
      <c r="C72" s="46">
        <v>0.21</v>
      </c>
      <c r="D72" s="47">
        <v>155497</v>
      </c>
      <c r="E72" s="41">
        <v>0.38500000000000001</v>
      </c>
      <c r="F72" s="41">
        <v>0.496</v>
      </c>
      <c r="G72" s="42">
        <v>0.23499999999999999</v>
      </c>
      <c r="H72" s="42">
        <v>9.9000000000000005E-2</v>
      </c>
      <c r="I72" s="41">
        <v>0.17199999999999999</v>
      </c>
      <c r="J72" s="43">
        <v>0.40500000000000003</v>
      </c>
      <c r="Z72">
        <f t="shared" si="6"/>
        <v>285693.87</v>
      </c>
      <c r="AA72">
        <f t="shared" si="7"/>
        <v>368062.75199999998</v>
      </c>
      <c r="AB72">
        <f t="shared" si="8"/>
        <v>174384.56999999998</v>
      </c>
      <c r="AC72">
        <f t="shared" si="9"/>
        <v>73464.138000000006</v>
      </c>
      <c r="AD72">
        <f t="shared" si="10"/>
        <v>127634.66399999999</v>
      </c>
      <c r="AE72">
        <f t="shared" si="11"/>
        <v>300535.11000000004</v>
      </c>
    </row>
    <row r="73" spans="1:31">
      <c r="A73" s="38" t="s">
        <v>89</v>
      </c>
      <c r="B73" s="47">
        <v>148186</v>
      </c>
      <c r="C73" s="46">
        <v>0.17799999999999999</v>
      </c>
      <c r="D73" s="47">
        <v>26363</v>
      </c>
      <c r="E73" s="41">
        <v>0.42799999999999999</v>
      </c>
      <c r="F73" s="41">
        <v>0.4</v>
      </c>
      <c r="G73" s="42">
        <v>0.28000000000000003</v>
      </c>
      <c r="H73" s="42">
        <v>0.14000000000000001</v>
      </c>
      <c r="I73" s="41">
        <v>0.105</v>
      </c>
      <c r="J73" s="43">
        <v>0.46</v>
      </c>
      <c r="Z73">
        <f t="shared" si="6"/>
        <v>63423.608</v>
      </c>
      <c r="AA73">
        <f t="shared" si="7"/>
        <v>59274.400000000001</v>
      </c>
      <c r="AB73">
        <f t="shared" si="8"/>
        <v>41492.080000000002</v>
      </c>
      <c r="AC73">
        <f t="shared" si="9"/>
        <v>20746.04</v>
      </c>
      <c r="AD73">
        <f t="shared" si="10"/>
        <v>15559.529999999999</v>
      </c>
      <c r="AE73">
        <f t="shared" si="11"/>
        <v>68165.56</v>
      </c>
    </row>
    <row r="74" spans="1:31">
      <c r="A74" s="38" t="s">
        <v>173</v>
      </c>
      <c r="B74" s="47">
        <v>35870</v>
      </c>
      <c r="C74" s="46">
        <v>0.17799999999999999</v>
      </c>
      <c r="D74" s="47">
        <v>6400</v>
      </c>
      <c r="E74" s="41">
        <v>0.38800000000000001</v>
      </c>
      <c r="F74" s="41">
        <v>0.56299999999999994</v>
      </c>
      <c r="G74" s="42">
        <v>0.24199999999999999</v>
      </c>
      <c r="H74" s="42">
        <v>0.14699999999999999</v>
      </c>
      <c r="I74" s="41">
        <v>7.8E-2</v>
      </c>
      <c r="J74" s="43">
        <v>0.28999999999999998</v>
      </c>
      <c r="Z74">
        <f t="shared" si="6"/>
        <v>13917.560000000001</v>
      </c>
      <c r="AA74">
        <f t="shared" si="7"/>
        <v>20194.809999999998</v>
      </c>
      <c r="AB74">
        <f t="shared" si="8"/>
        <v>8680.5399999999991</v>
      </c>
      <c r="AC74">
        <f t="shared" si="9"/>
        <v>5272.8899999999994</v>
      </c>
      <c r="AD74">
        <f t="shared" si="10"/>
        <v>2797.86</v>
      </c>
      <c r="AE74">
        <f t="shared" si="11"/>
        <v>10402.299999999999</v>
      </c>
    </row>
    <row r="75" spans="1:31">
      <c r="A75" s="38" t="s">
        <v>174</v>
      </c>
      <c r="B75" s="47">
        <v>16900</v>
      </c>
      <c r="C75" s="46">
        <v>0.23100000000000001</v>
      </c>
      <c r="D75" s="47">
        <v>3898</v>
      </c>
      <c r="E75" s="41">
        <v>0.44800000000000001</v>
      </c>
      <c r="F75" s="41">
        <v>0.56499999999999995</v>
      </c>
      <c r="G75" s="42">
        <v>0.309</v>
      </c>
      <c r="H75" s="42">
        <v>0.14799999999999999</v>
      </c>
      <c r="I75" s="41">
        <v>0.111</v>
      </c>
      <c r="J75" s="43">
        <v>0.28699999999999998</v>
      </c>
      <c r="Z75">
        <f t="shared" si="6"/>
        <v>7571.2</v>
      </c>
      <c r="AA75">
        <f t="shared" si="7"/>
        <v>9548.5</v>
      </c>
      <c r="AB75">
        <f t="shared" si="8"/>
        <v>5222.1000000000004</v>
      </c>
      <c r="AC75">
        <f t="shared" si="9"/>
        <v>2501.1999999999998</v>
      </c>
      <c r="AD75">
        <f t="shared" si="10"/>
        <v>1875.9</v>
      </c>
      <c r="AE75">
        <f t="shared" si="11"/>
        <v>4850.2999999999993</v>
      </c>
    </row>
    <row r="76" spans="1:31">
      <c r="A76" s="38" t="s">
        <v>60</v>
      </c>
      <c r="B76" s="47">
        <v>33229</v>
      </c>
      <c r="C76" s="46">
        <v>0.19400000000000001</v>
      </c>
      <c r="D76" s="47">
        <v>6432</v>
      </c>
      <c r="E76" s="41">
        <v>0.43099999999999999</v>
      </c>
      <c r="F76" s="41">
        <v>0.53</v>
      </c>
      <c r="G76" s="42">
        <v>0.28100000000000003</v>
      </c>
      <c r="H76" s="42">
        <v>0.16700000000000001</v>
      </c>
      <c r="I76" s="41">
        <v>8.3000000000000004E-2</v>
      </c>
      <c r="J76" s="43">
        <v>0.30399999999999999</v>
      </c>
      <c r="Z76">
        <f t="shared" si="6"/>
        <v>14321.699000000001</v>
      </c>
      <c r="AA76">
        <f t="shared" si="7"/>
        <v>17611.370000000003</v>
      </c>
      <c r="AB76">
        <f t="shared" si="8"/>
        <v>9337.3490000000002</v>
      </c>
      <c r="AC76">
        <f t="shared" si="9"/>
        <v>5549.2430000000004</v>
      </c>
      <c r="AD76">
        <f t="shared" si="10"/>
        <v>2758.0070000000001</v>
      </c>
      <c r="AE76">
        <f t="shared" si="11"/>
        <v>10101.616</v>
      </c>
    </row>
    <row r="77" spans="1:31">
      <c r="A77" s="38" t="s">
        <v>25</v>
      </c>
      <c r="B77" s="47">
        <v>22698</v>
      </c>
      <c r="C77" s="46">
        <v>0.16600000000000001</v>
      </c>
      <c r="D77" s="47">
        <v>3767</v>
      </c>
      <c r="E77" s="41">
        <v>0.39500000000000002</v>
      </c>
      <c r="F77" s="41">
        <v>0.48299999999999998</v>
      </c>
      <c r="G77" s="42">
        <v>0.252</v>
      </c>
      <c r="H77" s="42">
        <v>0.16600000000000001</v>
      </c>
      <c r="I77" s="41">
        <v>8.1000000000000003E-2</v>
      </c>
      <c r="J77" s="43">
        <v>0.35099999999999998</v>
      </c>
      <c r="Z77">
        <f t="shared" si="6"/>
        <v>8965.7100000000009</v>
      </c>
      <c r="AA77">
        <f t="shared" si="7"/>
        <v>10963.134</v>
      </c>
      <c r="AB77">
        <f t="shared" si="8"/>
        <v>5719.8959999999997</v>
      </c>
      <c r="AC77">
        <f t="shared" si="9"/>
        <v>3767.8680000000004</v>
      </c>
      <c r="AD77">
        <f t="shared" si="10"/>
        <v>1838.538</v>
      </c>
      <c r="AE77">
        <f t="shared" si="11"/>
        <v>7966.9979999999996</v>
      </c>
    </row>
    <row r="78" spans="1:31">
      <c r="A78" s="38" t="s">
        <v>175</v>
      </c>
      <c r="B78" s="47">
        <v>3912</v>
      </c>
      <c r="C78" s="46">
        <v>0.17799999999999999</v>
      </c>
      <c r="D78" s="47">
        <v>696</v>
      </c>
      <c r="E78" s="41">
        <v>0.39400000000000002</v>
      </c>
      <c r="F78" s="41">
        <v>0.51900000000000002</v>
      </c>
      <c r="G78" s="42">
        <v>0.248</v>
      </c>
      <c r="H78" s="42">
        <v>0.158</v>
      </c>
      <c r="I78" s="41">
        <v>0.09</v>
      </c>
      <c r="J78" s="43">
        <v>0.32300000000000001</v>
      </c>
      <c r="Z78">
        <f t="shared" si="6"/>
        <v>1541.328</v>
      </c>
      <c r="AA78">
        <f t="shared" si="7"/>
        <v>2030.328</v>
      </c>
      <c r="AB78">
        <f t="shared" si="8"/>
        <v>970.17600000000004</v>
      </c>
      <c r="AC78">
        <f t="shared" si="9"/>
        <v>618.096</v>
      </c>
      <c r="AD78">
        <f t="shared" si="10"/>
        <v>352.08</v>
      </c>
      <c r="AE78">
        <f t="shared" si="11"/>
        <v>1263.576</v>
      </c>
    </row>
    <row r="79" spans="1:31">
      <c r="A79" s="38" t="s">
        <v>61</v>
      </c>
      <c r="B79" s="47">
        <v>6455</v>
      </c>
      <c r="C79" s="46">
        <v>0.19700000000000001</v>
      </c>
      <c r="D79" s="47">
        <v>1275</v>
      </c>
      <c r="E79" s="41">
        <v>0.38900000000000001</v>
      </c>
      <c r="F79" s="41">
        <v>0.52500000000000002</v>
      </c>
      <c r="G79" s="42">
        <v>0.24199999999999999</v>
      </c>
      <c r="H79" s="42">
        <v>0.125</v>
      </c>
      <c r="I79" s="41">
        <v>0.127</v>
      </c>
      <c r="J79" s="43">
        <v>0.35</v>
      </c>
      <c r="Z79">
        <f t="shared" si="6"/>
        <v>2510.9949999999999</v>
      </c>
      <c r="AA79">
        <f t="shared" si="7"/>
        <v>3388.875</v>
      </c>
      <c r="AB79">
        <f t="shared" si="8"/>
        <v>1562.11</v>
      </c>
      <c r="AC79">
        <f t="shared" si="9"/>
        <v>806.875</v>
      </c>
      <c r="AD79">
        <f t="shared" si="10"/>
        <v>819.78499999999997</v>
      </c>
      <c r="AE79">
        <f t="shared" si="11"/>
        <v>2259.25</v>
      </c>
    </row>
    <row r="80" spans="1:31">
      <c r="A80" s="38" t="s">
        <v>176</v>
      </c>
      <c r="B80" s="47">
        <v>1361</v>
      </c>
      <c r="C80" s="46">
        <v>0.192</v>
      </c>
      <c r="D80" s="47">
        <v>261</v>
      </c>
      <c r="E80" s="41">
        <v>0.40899999999999997</v>
      </c>
      <c r="F80" s="41">
        <v>0.55300000000000005</v>
      </c>
      <c r="G80" s="42">
        <v>0.26100000000000001</v>
      </c>
      <c r="H80" s="42">
        <v>0.16200000000000001</v>
      </c>
      <c r="I80" s="41">
        <v>8.7999999999999995E-2</v>
      </c>
      <c r="J80" s="43">
        <v>0.28599999999999998</v>
      </c>
      <c r="Z80">
        <f t="shared" si="6"/>
        <v>556.649</v>
      </c>
      <c r="AA80">
        <f t="shared" si="7"/>
        <v>752.63300000000004</v>
      </c>
      <c r="AB80">
        <f t="shared" si="8"/>
        <v>355.221</v>
      </c>
      <c r="AC80">
        <f t="shared" si="9"/>
        <v>220.482</v>
      </c>
      <c r="AD80">
        <f t="shared" si="10"/>
        <v>119.76799999999999</v>
      </c>
      <c r="AE80">
        <f t="shared" si="11"/>
        <v>389.24599999999998</v>
      </c>
    </row>
    <row r="81" spans="1:31">
      <c r="A81" s="38" t="s">
        <v>177</v>
      </c>
      <c r="B81" s="47">
        <v>532141</v>
      </c>
      <c r="C81" s="46">
        <v>0.16700000000000001</v>
      </c>
      <c r="D81" s="47">
        <v>88803</v>
      </c>
      <c r="E81" s="41">
        <v>0.42099999999999999</v>
      </c>
      <c r="F81" s="41">
        <v>0.33600000000000002</v>
      </c>
      <c r="G81" s="42">
        <v>0.28199999999999997</v>
      </c>
      <c r="H81" s="42">
        <v>0.114</v>
      </c>
      <c r="I81" s="41">
        <v>0.106</v>
      </c>
      <c r="J81" s="43">
        <v>0.55100000000000005</v>
      </c>
      <c r="Z81">
        <f t="shared" si="6"/>
        <v>224031.361</v>
      </c>
      <c r="AA81">
        <f t="shared" si="7"/>
        <v>178799.37600000002</v>
      </c>
      <c r="AB81">
        <f t="shared" si="8"/>
        <v>150063.76199999999</v>
      </c>
      <c r="AC81">
        <f t="shared" si="9"/>
        <v>60664.074000000001</v>
      </c>
      <c r="AD81">
        <f t="shared" si="10"/>
        <v>56406.945999999996</v>
      </c>
      <c r="AE81">
        <f t="shared" si="11"/>
        <v>293209.69100000005</v>
      </c>
    </row>
    <row r="82" spans="1:31">
      <c r="A82" s="38" t="s">
        <v>26</v>
      </c>
      <c r="B82" s="47">
        <v>11001</v>
      </c>
      <c r="C82" s="46">
        <v>0.17899999999999999</v>
      </c>
      <c r="D82" s="47">
        <v>1965</v>
      </c>
      <c r="E82" s="41">
        <v>0.4</v>
      </c>
      <c r="F82" s="41">
        <v>0.53900000000000003</v>
      </c>
      <c r="G82" s="42">
        <v>0.255</v>
      </c>
      <c r="H82" s="42">
        <v>0.16200000000000001</v>
      </c>
      <c r="I82" s="41">
        <v>7.8E-2</v>
      </c>
      <c r="J82" s="43">
        <v>0.3</v>
      </c>
      <c r="Z82">
        <f t="shared" si="6"/>
        <v>4400.4000000000005</v>
      </c>
      <c r="AA82">
        <f t="shared" si="7"/>
        <v>5929.5390000000007</v>
      </c>
      <c r="AB82">
        <f t="shared" si="8"/>
        <v>2805.2550000000001</v>
      </c>
      <c r="AC82">
        <f t="shared" si="9"/>
        <v>1782.162</v>
      </c>
      <c r="AD82">
        <f t="shared" si="10"/>
        <v>858.07799999999997</v>
      </c>
      <c r="AE82">
        <f t="shared" si="11"/>
        <v>3300.2999999999997</v>
      </c>
    </row>
    <row r="83" spans="1:31">
      <c r="A83" s="38" t="s">
        <v>178</v>
      </c>
      <c r="B83" s="47">
        <v>18923</v>
      </c>
      <c r="C83" s="46">
        <v>0.186</v>
      </c>
      <c r="D83" s="47">
        <v>3510</v>
      </c>
      <c r="E83" s="41">
        <v>0.41699999999999998</v>
      </c>
      <c r="F83" s="41">
        <v>0.504</v>
      </c>
      <c r="G83" s="42">
        <v>0.27800000000000002</v>
      </c>
      <c r="H83" s="42">
        <v>0.17100000000000001</v>
      </c>
      <c r="I83" s="41">
        <v>8.5000000000000006E-2</v>
      </c>
      <c r="J83" s="43">
        <v>0.32500000000000001</v>
      </c>
      <c r="Z83">
        <f t="shared" si="6"/>
        <v>7890.8909999999996</v>
      </c>
      <c r="AA83">
        <f t="shared" si="7"/>
        <v>9537.1920000000009</v>
      </c>
      <c r="AB83">
        <f t="shared" si="8"/>
        <v>5260.5940000000001</v>
      </c>
      <c r="AC83">
        <f t="shared" si="9"/>
        <v>3235.8330000000001</v>
      </c>
      <c r="AD83">
        <f t="shared" si="10"/>
        <v>1608.4550000000002</v>
      </c>
      <c r="AE83">
        <f t="shared" si="11"/>
        <v>6149.9750000000004</v>
      </c>
    </row>
    <row r="84" spans="1:31">
      <c r="A84" s="38" t="s">
        <v>179</v>
      </c>
      <c r="B84" s="47">
        <v>16163</v>
      </c>
      <c r="C84" s="46">
        <v>0.215</v>
      </c>
      <c r="D84" s="47">
        <v>3478</v>
      </c>
      <c r="E84" s="41">
        <v>0.39600000000000002</v>
      </c>
      <c r="F84" s="41">
        <v>0.51100000000000001</v>
      </c>
      <c r="G84" s="42">
        <v>0.246</v>
      </c>
      <c r="H84" s="42">
        <v>0.109</v>
      </c>
      <c r="I84" s="41">
        <v>0.16500000000000001</v>
      </c>
      <c r="J84" s="43">
        <v>0.38</v>
      </c>
      <c r="Z84">
        <f t="shared" si="6"/>
        <v>6400.5480000000007</v>
      </c>
      <c r="AA84">
        <f t="shared" si="7"/>
        <v>8259.2929999999997</v>
      </c>
      <c r="AB84">
        <f t="shared" si="8"/>
        <v>3976.098</v>
      </c>
      <c r="AC84">
        <f t="shared" si="9"/>
        <v>1761.7670000000001</v>
      </c>
      <c r="AD84">
        <f t="shared" si="10"/>
        <v>2666.895</v>
      </c>
      <c r="AE84">
        <f t="shared" si="11"/>
        <v>6141.9400000000005</v>
      </c>
    </row>
    <row r="85" spans="1:31">
      <c r="A85" s="38" t="s">
        <v>180</v>
      </c>
      <c r="B85" s="47">
        <v>15081</v>
      </c>
      <c r="C85" s="46">
        <v>0.17899999999999999</v>
      </c>
      <c r="D85" s="47">
        <v>2699</v>
      </c>
      <c r="E85" s="41">
        <v>0.38500000000000001</v>
      </c>
      <c r="F85" s="41">
        <v>0.498</v>
      </c>
      <c r="G85" s="42">
        <v>0.23799999999999999</v>
      </c>
      <c r="H85" s="42">
        <v>0.13300000000000001</v>
      </c>
      <c r="I85" s="41">
        <v>0.109</v>
      </c>
      <c r="J85" s="43">
        <v>0.36899999999999999</v>
      </c>
      <c r="Z85">
        <f t="shared" si="6"/>
        <v>5806.1850000000004</v>
      </c>
      <c r="AA85">
        <f t="shared" si="7"/>
        <v>7510.3379999999997</v>
      </c>
      <c r="AB85">
        <f t="shared" si="8"/>
        <v>3589.2779999999998</v>
      </c>
      <c r="AC85">
        <f t="shared" si="9"/>
        <v>2005.7730000000001</v>
      </c>
      <c r="AD85">
        <f t="shared" si="10"/>
        <v>1643.829</v>
      </c>
      <c r="AE85">
        <f t="shared" si="11"/>
        <v>5564.8890000000001</v>
      </c>
    </row>
    <row r="86" spans="1:31">
      <c r="A86" s="38" t="s">
        <v>181</v>
      </c>
      <c r="B86" s="47">
        <v>288239</v>
      </c>
      <c r="C86" s="46">
        <v>0.193</v>
      </c>
      <c r="D86" s="47">
        <v>55499</v>
      </c>
      <c r="E86" s="41">
        <v>0.441</v>
      </c>
      <c r="F86" s="41">
        <v>0.435</v>
      </c>
      <c r="G86" s="42">
        <v>0.29299999999999998</v>
      </c>
      <c r="H86" s="42">
        <v>0.14199999999999999</v>
      </c>
      <c r="I86" s="41">
        <v>0.109</v>
      </c>
      <c r="J86" s="43">
        <v>0.42299999999999999</v>
      </c>
      <c r="Z86">
        <f t="shared" si="6"/>
        <v>127113.399</v>
      </c>
      <c r="AA86">
        <f t="shared" si="7"/>
        <v>125383.965</v>
      </c>
      <c r="AB86">
        <f t="shared" si="8"/>
        <v>84454.027000000002</v>
      </c>
      <c r="AC86">
        <f t="shared" si="9"/>
        <v>40929.937999999995</v>
      </c>
      <c r="AD86">
        <f t="shared" si="10"/>
        <v>31418.050999999999</v>
      </c>
      <c r="AE86">
        <f t="shared" si="11"/>
        <v>121925.09699999999</v>
      </c>
    </row>
    <row r="87" spans="1:31">
      <c r="A87" s="38" t="s">
        <v>182</v>
      </c>
      <c r="B87" s="47">
        <v>4628</v>
      </c>
      <c r="C87" s="46">
        <v>0.188</v>
      </c>
      <c r="D87" s="47">
        <v>868</v>
      </c>
      <c r="E87" s="41">
        <v>0.38500000000000001</v>
      </c>
      <c r="F87" s="41">
        <v>0.52400000000000002</v>
      </c>
      <c r="G87" s="42">
        <v>0.24099999999999999</v>
      </c>
      <c r="H87" s="42">
        <v>0.13</v>
      </c>
      <c r="I87" s="41">
        <v>0.111</v>
      </c>
      <c r="J87" s="43">
        <v>0.34599999999999997</v>
      </c>
      <c r="Z87">
        <f t="shared" si="6"/>
        <v>1781.78</v>
      </c>
      <c r="AA87">
        <f t="shared" si="7"/>
        <v>2425.0720000000001</v>
      </c>
      <c r="AB87">
        <f t="shared" si="8"/>
        <v>1115.348</v>
      </c>
      <c r="AC87">
        <f t="shared" si="9"/>
        <v>601.64</v>
      </c>
      <c r="AD87">
        <f t="shared" si="10"/>
        <v>513.70799999999997</v>
      </c>
      <c r="AE87">
        <f t="shared" si="11"/>
        <v>1601.2879999999998</v>
      </c>
    </row>
    <row r="88" spans="1:31">
      <c r="A88" s="38" t="s">
        <v>183</v>
      </c>
      <c r="B88" s="47">
        <v>23782</v>
      </c>
      <c r="C88" s="46">
        <v>0.15</v>
      </c>
      <c r="D88" s="47">
        <v>3573</v>
      </c>
      <c r="E88" s="41">
        <v>0.38500000000000001</v>
      </c>
      <c r="F88" s="41">
        <v>0.443</v>
      </c>
      <c r="G88" s="42">
        <v>0.23899999999999999</v>
      </c>
      <c r="H88" s="42">
        <v>0.157</v>
      </c>
      <c r="I88" s="41">
        <v>7.6999999999999999E-2</v>
      </c>
      <c r="J88" s="43">
        <v>0.40100000000000002</v>
      </c>
      <c r="Z88">
        <f t="shared" si="6"/>
        <v>9156.07</v>
      </c>
      <c r="AA88">
        <f t="shared" si="7"/>
        <v>10535.425999999999</v>
      </c>
      <c r="AB88">
        <f t="shared" si="8"/>
        <v>5683.8980000000001</v>
      </c>
      <c r="AC88">
        <f t="shared" si="9"/>
        <v>3733.7739999999999</v>
      </c>
      <c r="AD88">
        <f t="shared" si="10"/>
        <v>1831.2139999999999</v>
      </c>
      <c r="AE88">
        <f t="shared" si="11"/>
        <v>9536.5820000000003</v>
      </c>
    </row>
    <row r="89" spans="1:31">
      <c r="A89" s="38" t="s">
        <v>184</v>
      </c>
      <c r="B89" s="47">
        <v>1212</v>
      </c>
      <c r="C89" s="46">
        <v>0.14899999999999999</v>
      </c>
      <c r="D89" s="47">
        <v>180</v>
      </c>
      <c r="E89" s="41">
        <v>0.378</v>
      </c>
      <c r="F89" s="41">
        <v>0.40400000000000003</v>
      </c>
      <c r="G89" s="42">
        <v>0.23200000000000001</v>
      </c>
      <c r="H89" s="42">
        <v>0.14899999999999999</v>
      </c>
      <c r="I89" s="41">
        <v>9.5000000000000001E-2</v>
      </c>
      <c r="J89" s="43">
        <v>0.44700000000000001</v>
      </c>
      <c r="Z89">
        <f t="shared" si="6"/>
        <v>458.13600000000002</v>
      </c>
      <c r="AA89">
        <f t="shared" si="7"/>
        <v>489.64800000000002</v>
      </c>
      <c r="AB89">
        <f t="shared" si="8"/>
        <v>281.18400000000003</v>
      </c>
      <c r="AC89">
        <f t="shared" si="9"/>
        <v>180.58799999999999</v>
      </c>
      <c r="AD89">
        <f t="shared" si="10"/>
        <v>115.14</v>
      </c>
      <c r="AE89">
        <f t="shared" si="11"/>
        <v>541.76400000000001</v>
      </c>
    </row>
    <row r="90" spans="1:31">
      <c r="A90" s="38" t="s">
        <v>185</v>
      </c>
      <c r="B90" s="47">
        <v>7152</v>
      </c>
      <c r="C90" s="46">
        <v>0.17299999999999999</v>
      </c>
      <c r="D90" s="47">
        <v>1239</v>
      </c>
      <c r="E90" s="41">
        <v>0.39100000000000001</v>
      </c>
      <c r="F90" s="41">
        <v>0.46200000000000002</v>
      </c>
      <c r="G90" s="42">
        <v>0.246</v>
      </c>
      <c r="H90" s="42">
        <v>0.13900000000000001</v>
      </c>
      <c r="I90" s="41">
        <v>0.107</v>
      </c>
      <c r="J90" s="43">
        <v>0.39800000000000002</v>
      </c>
      <c r="Z90">
        <f t="shared" si="6"/>
        <v>2796.4320000000002</v>
      </c>
      <c r="AA90">
        <f t="shared" si="7"/>
        <v>3304.2240000000002</v>
      </c>
      <c r="AB90">
        <f t="shared" si="8"/>
        <v>1759.3920000000001</v>
      </c>
      <c r="AC90">
        <f t="shared" si="9"/>
        <v>994.12800000000004</v>
      </c>
      <c r="AD90">
        <f t="shared" si="10"/>
        <v>765.26400000000001</v>
      </c>
      <c r="AE90">
        <f t="shared" si="11"/>
        <v>2846.4960000000001</v>
      </c>
    </row>
    <row r="91" spans="1:31">
      <c r="A91" s="38" t="s">
        <v>186</v>
      </c>
      <c r="B91" s="47">
        <v>19155</v>
      </c>
      <c r="C91" s="46">
        <v>0.192</v>
      </c>
      <c r="D91" s="47">
        <v>3680</v>
      </c>
      <c r="E91" s="41">
        <v>0.39300000000000002</v>
      </c>
      <c r="F91" s="41">
        <v>0.505</v>
      </c>
      <c r="G91" s="42">
        <v>0.249</v>
      </c>
      <c r="H91" s="42">
        <v>0.13300000000000001</v>
      </c>
      <c r="I91" s="41">
        <v>0.122</v>
      </c>
      <c r="J91" s="43">
        <v>0.36199999999999999</v>
      </c>
      <c r="Z91">
        <f t="shared" si="6"/>
        <v>7527.915</v>
      </c>
      <c r="AA91">
        <f t="shared" si="7"/>
        <v>9673.2749999999996</v>
      </c>
      <c r="AB91">
        <f t="shared" si="8"/>
        <v>4769.5950000000003</v>
      </c>
      <c r="AC91">
        <f t="shared" si="9"/>
        <v>2547.6150000000002</v>
      </c>
      <c r="AD91">
        <f t="shared" si="10"/>
        <v>2336.91</v>
      </c>
      <c r="AE91">
        <f t="shared" si="11"/>
        <v>6934.11</v>
      </c>
    </row>
    <row r="92" spans="1:31">
      <c r="A92" s="38" t="s">
        <v>90</v>
      </c>
      <c r="B92" s="47">
        <v>22248</v>
      </c>
      <c r="C92" s="46">
        <v>0.17</v>
      </c>
      <c r="D92" s="47">
        <v>3778</v>
      </c>
      <c r="E92" s="41">
        <v>0.39200000000000002</v>
      </c>
      <c r="F92" s="41">
        <v>0.498</v>
      </c>
      <c r="G92" s="42">
        <v>0.248</v>
      </c>
      <c r="H92" s="42">
        <v>0.155</v>
      </c>
      <c r="I92" s="41">
        <v>8.5000000000000006E-2</v>
      </c>
      <c r="J92" s="43">
        <v>0.34599999999999997</v>
      </c>
      <c r="Z92">
        <f t="shared" si="6"/>
        <v>8721.2160000000003</v>
      </c>
      <c r="AA92">
        <f t="shared" si="7"/>
        <v>11079.504000000001</v>
      </c>
      <c r="AB92">
        <f t="shared" si="8"/>
        <v>5517.5039999999999</v>
      </c>
      <c r="AC92">
        <f t="shared" si="9"/>
        <v>3448.44</v>
      </c>
      <c r="AD92">
        <f t="shared" si="10"/>
        <v>1891.0800000000002</v>
      </c>
      <c r="AE92">
        <f t="shared" si="11"/>
        <v>7697.8079999999991</v>
      </c>
    </row>
    <row r="93" spans="1:31">
      <c r="A93" s="38" t="s">
        <v>99</v>
      </c>
      <c r="B93" s="47">
        <v>118804</v>
      </c>
      <c r="C93" s="46">
        <v>0.17699999999999999</v>
      </c>
      <c r="D93" s="47">
        <v>21057</v>
      </c>
      <c r="E93" s="41">
        <v>0.41599999999999998</v>
      </c>
      <c r="F93" s="41">
        <v>0.496</v>
      </c>
      <c r="G93" s="42">
        <v>0.26800000000000002</v>
      </c>
      <c r="H93" s="42">
        <v>0.16900000000000001</v>
      </c>
      <c r="I93" s="41">
        <v>0.08</v>
      </c>
      <c r="J93" s="43">
        <v>0.33500000000000002</v>
      </c>
      <c r="Z93">
        <f t="shared" si="6"/>
        <v>49422.464</v>
      </c>
      <c r="AA93">
        <f t="shared" si="7"/>
        <v>58926.784</v>
      </c>
      <c r="AB93">
        <f t="shared" si="8"/>
        <v>31839.472000000002</v>
      </c>
      <c r="AC93">
        <f t="shared" si="9"/>
        <v>20077.876</v>
      </c>
      <c r="AD93">
        <f t="shared" si="10"/>
        <v>9504.32</v>
      </c>
      <c r="AE93">
        <f t="shared" si="11"/>
        <v>39799.340000000004</v>
      </c>
    </row>
    <row r="94" spans="1:31">
      <c r="A94" s="38" t="s">
        <v>187</v>
      </c>
      <c r="B94" s="47">
        <v>117528</v>
      </c>
      <c r="C94" s="46">
        <v>0.186</v>
      </c>
      <c r="D94" s="47">
        <v>21819</v>
      </c>
      <c r="E94" s="41">
        <v>0.41599999999999998</v>
      </c>
      <c r="F94" s="41">
        <v>0.498</v>
      </c>
      <c r="G94" s="42">
        <v>0.27900000000000003</v>
      </c>
      <c r="H94" s="42">
        <v>0.16200000000000001</v>
      </c>
      <c r="I94" s="41">
        <v>8.7999999999999995E-2</v>
      </c>
      <c r="J94" s="43">
        <v>0.34</v>
      </c>
      <c r="Z94">
        <f t="shared" si="6"/>
        <v>48891.648000000001</v>
      </c>
      <c r="AA94">
        <f t="shared" si="7"/>
        <v>58528.944000000003</v>
      </c>
      <c r="AB94">
        <f t="shared" si="8"/>
        <v>32790.312000000005</v>
      </c>
      <c r="AC94">
        <f t="shared" si="9"/>
        <v>19039.536</v>
      </c>
      <c r="AD94">
        <f t="shared" si="10"/>
        <v>10342.464</v>
      </c>
      <c r="AE94">
        <f t="shared" si="11"/>
        <v>39959.520000000004</v>
      </c>
    </row>
    <row r="95" spans="1:31">
      <c r="A95" s="38" t="s">
        <v>188</v>
      </c>
      <c r="B95" s="47">
        <v>25895</v>
      </c>
      <c r="C95" s="46">
        <v>0.192</v>
      </c>
      <c r="D95" s="47">
        <v>4973</v>
      </c>
      <c r="E95" s="41">
        <v>0.42599999999999999</v>
      </c>
      <c r="F95" s="41">
        <v>0.48199999999999998</v>
      </c>
      <c r="G95" s="42">
        <v>0.28499999999999998</v>
      </c>
      <c r="H95" s="42">
        <v>0.161</v>
      </c>
      <c r="I95" s="41">
        <v>0.1</v>
      </c>
      <c r="J95" s="43">
        <v>0.35599999999999998</v>
      </c>
      <c r="Z95">
        <f t="shared" si="6"/>
        <v>11031.27</v>
      </c>
      <c r="AA95">
        <f t="shared" si="7"/>
        <v>12481.39</v>
      </c>
      <c r="AB95">
        <f t="shared" si="8"/>
        <v>7380.0749999999998</v>
      </c>
      <c r="AC95">
        <f t="shared" si="9"/>
        <v>4169.0950000000003</v>
      </c>
      <c r="AD95">
        <f t="shared" si="10"/>
        <v>2589.5</v>
      </c>
      <c r="AE95">
        <f t="shared" si="11"/>
        <v>9218.619999999999</v>
      </c>
    </row>
    <row r="96" spans="1:31">
      <c r="A96" s="38" t="s">
        <v>113</v>
      </c>
      <c r="B96" s="47">
        <v>117172</v>
      </c>
      <c r="C96" s="46">
        <v>0.16600000000000001</v>
      </c>
      <c r="D96" s="47">
        <v>19494</v>
      </c>
      <c r="E96" s="41">
        <v>0.40200000000000002</v>
      </c>
      <c r="F96" s="41">
        <v>0.39300000000000002</v>
      </c>
      <c r="G96" s="42">
        <v>0.255</v>
      </c>
      <c r="H96" s="42">
        <v>0.129</v>
      </c>
      <c r="I96" s="41">
        <v>0.111</v>
      </c>
      <c r="J96" s="43">
        <v>0.47799999999999998</v>
      </c>
      <c r="Z96">
        <f t="shared" si="6"/>
        <v>47103.144</v>
      </c>
      <c r="AA96">
        <f t="shared" si="7"/>
        <v>46048.596000000005</v>
      </c>
      <c r="AB96">
        <f t="shared" si="8"/>
        <v>29878.86</v>
      </c>
      <c r="AC96">
        <f t="shared" si="9"/>
        <v>15115.188</v>
      </c>
      <c r="AD96">
        <f t="shared" si="10"/>
        <v>13006.092000000001</v>
      </c>
      <c r="AE96">
        <f t="shared" si="11"/>
        <v>56008.216</v>
      </c>
    </row>
    <row r="97" spans="1:31">
      <c r="A97" s="38" t="s">
        <v>189</v>
      </c>
      <c r="B97" s="47">
        <v>35234</v>
      </c>
      <c r="C97" s="46">
        <v>0.188</v>
      </c>
      <c r="D97" s="47">
        <v>6627</v>
      </c>
      <c r="E97" s="41">
        <v>0.39</v>
      </c>
      <c r="F97" s="41">
        <v>0.47599999999999998</v>
      </c>
      <c r="G97" s="42">
        <v>0.24299999999999999</v>
      </c>
      <c r="H97" s="42">
        <v>0.128</v>
      </c>
      <c r="I97" s="41">
        <v>0.13200000000000001</v>
      </c>
      <c r="J97" s="43">
        <v>0.39600000000000002</v>
      </c>
      <c r="Z97">
        <f t="shared" si="6"/>
        <v>13741.26</v>
      </c>
      <c r="AA97">
        <f t="shared" si="7"/>
        <v>16771.383999999998</v>
      </c>
      <c r="AB97">
        <f t="shared" si="8"/>
        <v>8561.8619999999992</v>
      </c>
      <c r="AC97">
        <f t="shared" si="9"/>
        <v>4509.9520000000002</v>
      </c>
      <c r="AD97">
        <f t="shared" si="10"/>
        <v>4650.8879999999999</v>
      </c>
      <c r="AE97">
        <f t="shared" si="11"/>
        <v>13952.664000000001</v>
      </c>
    </row>
    <row r="98" spans="1:31">
      <c r="A98" s="38" t="s">
        <v>62</v>
      </c>
      <c r="B98" s="47">
        <v>3400</v>
      </c>
      <c r="C98" s="46">
        <v>0.221</v>
      </c>
      <c r="D98" s="47">
        <v>752</v>
      </c>
      <c r="E98" s="41">
        <v>0.41899999999999998</v>
      </c>
      <c r="F98" s="41">
        <v>0.58099999999999996</v>
      </c>
      <c r="G98" s="42">
        <v>0.27100000000000002</v>
      </c>
      <c r="H98" s="42">
        <v>0.13300000000000001</v>
      </c>
      <c r="I98" s="41">
        <v>0.11600000000000001</v>
      </c>
      <c r="J98" s="43">
        <v>0.28599999999999998</v>
      </c>
      <c r="Z98">
        <f t="shared" si="6"/>
        <v>1424.6</v>
      </c>
      <c r="AA98">
        <f t="shared" si="7"/>
        <v>1975.3999999999999</v>
      </c>
      <c r="AB98">
        <f t="shared" si="8"/>
        <v>921.40000000000009</v>
      </c>
      <c r="AC98">
        <f t="shared" si="9"/>
        <v>452.20000000000005</v>
      </c>
      <c r="AD98">
        <f t="shared" si="10"/>
        <v>394.40000000000003</v>
      </c>
      <c r="AE98">
        <f t="shared" si="11"/>
        <v>972.39999999999986</v>
      </c>
    </row>
    <row r="99" spans="1:31">
      <c r="A99" s="38" t="s">
        <v>27</v>
      </c>
      <c r="B99" s="47">
        <v>8092</v>
      </c>
      <c r="C99" s="46">
        <v>0.16500000000000001</v>
      </c>
      <c r="D99" s="47">
        <v>1338</v>
      </c>
      <c r="E99" s="41">
        <v>0.38900000000000001</v>
      </c>
      <c r="F99" s="41">
        <v>0.53800000000000003</v>
      </c>
      <c r="G99" s="42">
        <v>0.24299999999999999</v>
      </c>
      <c r="H99" s="42">
        <v>0.17599999999999999</v>
      </c>
      <c r="I99" s="41">
        <v>6.7000000000000004E-2</v>
      </c>
      <c r="J99" s="43">
        <v>0.28599999999999998</v>
      </c>
      <c r="Z99">
        <f t="shared" si="6"/>
        <v>3147.788</v>
      </c>
      <c r="AA99">
        <f t="shared" si="7"/>
        <v>4353.4960000000001</v>
      </c>
      <c r="AB99">
        <f t="shared" si="8"/>
        <v>1966.356</v>
      </c>
      <c r="AC99">
        <f t="shared" si="9"/>
        <v>1424.192</v>
      </c>
      <c r="AD99">
        <f t="shared" si="10"/>
        <v>542.16399999999999</v>
      </c>
      <c r="AE99">
        <f t="shared" si="11"/>
        <v>2314.3119999999999</v>
      </c>
    </row>
    <row r="100" spans="1:31">
      <c r="A100" s="38" t="s">
        <v>190</v>
      </c>
      <c r="B100" s="47">
        <v>5280</v>
      </c>
      <c r="C100" s="46">
        <v>0.155</v>
      </c>
      <c r="D100" s="47">
        <v>820</v>
      </c>
      <c r="E100" s="41">
        <v>0.37</v>
      </c>
      <c r="F100" s="41">
        <v>0.42299999999999999</v>
      </c>
      <c r="G100" s="42">
        <v>0.224</v>
      </c>
      <c r="H100" s="42">
        <v>0.13800000000000001</v>
      </c>
      <c r="I100" s="41">
        <v>0.109</v>
      </c>
      <c r="J100" s="43">
        <v>0.439</v>
      </c>
      <c r="Z100">
        <f t="shared" si="6"/>
        <v>1953.6</v>
      </c>
      <c r="AA100">
        <f t="shared" si="7"/>
        <v>2233.44</v>
      </c>
      <c r="AB100">
        <f t="shared" si="8"/>
        <v>1182.72</v>
      </c>
      <c r="AC100">
        <f t="shared" si="9"/>
        <v>728.6400000000001</v>
      </c>
      <c r="AD100">
        <f t="shared" si="10"/>
        <v>575.52</v>
      </c>
      <c r="AE100">
        <f t="shared" si="11"/>
        <v>2317.92</v>
      </c>
    </row>
    <row r="101" spans="1:31">
      <c r="A101" s="38" t="s">
        <v>120</v>
      </c>
      <c r="B101" s="47">
        <v>3984</v>
      </c>
      <c r="C101" s="46">
        <v>0.185</v>
      </c>
      <c r="D101" s="47">
        <v>738</v>
      </c>
      <c r="E101" s="41">
        <v>0.39800000000000002</v>
      </c>
      <c r="F101" s="41">
        <v>0.55400000000000005</v>
      </c>
      <c r="G101" s="42">
        <v>0.253</v>
      </c>
      <c r="H101" s="42">
        <v>0.157</v>
      </c>
      <c r="I101" s="41">
        <v>8.4000000000000005E-2</v>
      </c>
      <c r="J101" s="43">
        <v>0.28799999999999998</v>
      </c>
      <c r="Z101">
        <f t="shared" si="6"/>
        <v>1585.6320000000001</v>
      </c>
      <c r="AA101">
        <f t="shared" si="7"/>
        <v>2207.136</v>
      </c>
      <c r="AB101">
        <f t="shared" si="8"/>
        <v>1007.952</v>
      </c>
      <c r="AC101">
        <f t="shared" si="9"/>
        <v>625.48800000000006</v>
      </c>
      <c r="AD101">
        <f t="shared" si="10"/>
        <v>334.65600000000001</v>
      </c>
      <c r="AE101">
        <f t="shared" si="11"/>
        <v>1147.3919999999998</v>
      </c>
    </row>
    <row r="102" spans="1:31">
      <c r="A102" s="38" t="s">
        <v>28</v>
      </c>
      <c r="B102" s="47">
        <v>52143</v>
      </c>
      <c r="C102" s="46">
        <v>0.183</v>
      </c>
      <c r="D102" s="47">
        <v>9525</v>
      </c>
      <c r="E102" s="41">
        <v>0.42299999999999999</v>
      </c>
      <c r="F102" s="41">
        <v>0.52100000000000002</v>
      </c>
      <c r="G102" s="42">
        <v>0.27500000000000002</v>
      </c>
      <c r="H102" s="42">
        <v>0.16400000000000001</v>
      </c>
      <c r="I102" s="41">
        <v>7.3999999999999996E-2</v>
      </c>
      <c r="J102" s="43">
        <v>0.315</v>
      </c>
      <c r="Z102">
        <f t="shared" si="6"/>
        <v>22056.488999999998</v>
      </c>
      <c r="AA102">
        <f t="shared" si="7"/>
        <v>27166.503000000001</v>
      </c>
      <c r="AB102">
        <f t="shared" si="8"/>
        <v>14339.325000000001</v>
      </c>
      <c r="AC102">
        <f t="shared" si="9"/>
        <v>8551.4520000000011</v>
      </c>
      <c r="AD102">
        <f t="shared" si="10"/>
        <v>3858.5819999999999</v>
      </c>
      <c r="AE102">
        <f t="shared" si="11"/>
        <v>16425.045000000002</v>
      </c>
    </row>
    <row r="103" spans="1:31">
      <c r="A103" s="38" t="s">
        <v>63</v>
      </c>
      <c r="B103" s="47">
        <v>3984349</v>
      </c>
      <c r="C103" s="46">
        <v>0.192</v>
      </c>
      <c r="D103" s="47">
        <v>764537</v>
      </c>
      <c r="E103" s="41">
        <v>0.41499999999999998</v>
      </c>
      <c r="F103" s="41">
        <v>0.44700000000000001</v>
      </c>
      <c r="G103" s="42">
        <v>0.27400000000000002</v>
      </c>
      <c r="H103" s="42">
        <v>0.127</v>
      </c>
      <c r="I103" s="41">
        <v>0.125</v>
      </c>
      <c r="J103" s="43">
        <v>0.42599999999999999</v>
      </c>
      <c r="Z103">
        <f t="shared" si="6"/>
        <v>1653504.835</v>
      </c>
      <c r="AA103">
        <f t="shared" si="7"/>
        <v>1781004.003</v>
      </c>
      <c r="AB103">
        <f t="shared" si="8"/>
        <v>1091711.6260000002</v>
      </c>
      <c r="AC103">
        <f t="shared" si="9"/>
        <v>506012.32300000003</v>
      </c>
      <c r="AD103">
        <f t="shared" si="10"/>
        <v>498043.625</v>
      </c>
      <c r="AE103">
        <f t="shared" si="11"/>
        <v>1697332.6739999999</v>
      </c>
    </row>
    <row r="104" spans="1:31">
      <c r="A104" s="38" t="s">
        <v>29</v>
      </c>
      <c r="B104" s="47">
        <v>63594</v>
      </c>
      <c r="C104" s="46">
        <v>0.192</v>
      </c>
      <c r="D104" s="47">
        <v>12204</v>
      </c>
      <c r="E104" s="41">
        <v>0.42499999999999999</v>
      </c>
      <c r="F104" s="41">
        <v>0.51400000000000001</v>
      </c>
      <c r="G104" s="42">
        <v>0.28799999999999998</v>
      </c>
      <c r="H104" s="42">
        <v>0.16500000000000001</v>
      </c>
      <c r="I104" s="41">
        <v>8.5999999999999993E-2</v>
      </c>
      <c r="J104" s="43">
        <v>0.32100000000000001</v>
      </c>
      <c r="Z104">
        <f t="shared" si="6"/>
        <v>27027.45</v>
      </c>
      <c r="AA104">
        <f t="shared" si="7"/>
        <v>32687.316000000003</v>
      </c>
      <c r="AB104">
        <f t="shared" si="8"/>
        <v>18315.072</v>
      </c>
      <c r="AC104">
        <f t="shared" si="9"/>
        <v>10493.01</v>
      </c>
      <c r="AD104">
        <f t="shared" si="10"/>
        <v>5469.0839999999998</v>
      </c>
      <c r="AE104">
        <f t="shared" si="11"/>
        <v>20413.673999999999</v>
      </c>
    </row>
    <row r="105" spans="1:31">
      <c r="A105" s="38" t="s">
        <v>191</v>
      </c>
      <c r="B105" s="47">
        <v>5162</v>
      </c>
      <c r="C105" s="46">
        <v>0.152</v>
      </c>
      <c r="D105" s="47">
        <v>783</v>
      </c>
      <c r="E105" s="41">
        <v>0.39200000000000002</v>
      </c>
      <c r="F105" s="41">
        <v>0.40300000000000002</v>
      </c>
      <c r="G105" s="42">
        <v>0.251</v>
      </c>
      <c r="H105" s="42">
        <v>0.16900000000000001</v>
      </c>
      <c r="I105" s="41">
        <v>8.4000000000000005E-2</v>
      </c>
      <c r="J105" s="43">
        <v>0.42799999999999999</v>
      </c>
      <c r="Z105">
        <f t="shared" si="6"/>
        <v>2023.5040000000001</v>
      </c>
      <c r="AA105">
        <f t="shared" si="7"/>
        <v>2080.2860000000001</v>
      </c>
      <c r="AB105">
        <f t="shared" si="8"/>
        <v>1295.662</v>
      </c>
      <c r="AC105">
        <f t="shared" si="9"/>
        <v>872.37800000000004</v>
      </c>
      <c r="AD105">
        <f t="shared" si="10"/>
        <v>433.608</v>
      </c>
      <c r="AE105">
        <f t="shared" si="11"/>
        <v>2209.3359999999998</v>
      </c>
    </row>
    <row r="106" spans="1:31">
      <c r="A106" s="38" t="s">
        <v>91</v>
      </c>
      <c r="B106" s="47">
        <v>5216</v>
      </c>
      <c r="C106" s="46">
        <v>0.191</v>
      </c>
      <c r="D106" s="47">
        <v>998</v>
      </c>
      <c r="E106" s="41">
        <v>0.38600000000000001</v>
      </c>
      <c r="F106" s="41">
        <v>0.58899999999999997</v>
      </c>
      <c r="G106" s="42">
        <v>0.24099999999999999</v>
      </c>
      <c r="H106" s="42">
        <v>0.13900000000000001</v>
      </c>
      <c r="I106" s="41">
        <v>8.7999999999999995E-2</v>
      </c>
      <c r="J106" s="43">
        <v>0.27200000000000002</v>
      </c>
      <c r="Z106">
        <f t="shared" si="6"/>
        <v>2013.376</v>
      </c>
      <c r="AA106">
        <f t="shared" si="7"/>
        <v>3072.2239999999997</v>
      </c>
      <c r="AB106">
        <f t="shared" si="8"/>
        <v>1257.056</v>
      </c>
      <c r="AC106">
        <f t="shared" si="9"/>
        <v>725.02400000000011</v>
      </c>
      <c r="AD106">
        <f t="shared" si="10"/>
        <v>459.00799999999998</v>
      </c>
      <c r="AE106">
        <f t="shared" si="11"/>
        <v>1418.7520000000002</v>
      </c>
    </row>
    <row r="107" spans="1:31">
      <c r="A107" s="38" t="s">
        <v>192</v>
      </c>
      <c r="B107" s="47">
        <v>149476</v>
      </c>
      <c r="C107" s="46">
        <v>0.17399999999999999</v>
      </c>
      <c r="D107" s="47">
        <v>25967</v>
      </c>
      <c r="E107" s="41">
        <v>0.40100000000000002</v>
      </c>
      <c r="F107" s="41">
        <v>0.44600000000000001</v>
      </c>
      <c r="G107" s="42">
        <v>0.253</v>
      </c>
      <c r="H107" s="42">
        <v>0.128</v>
      </c>
      <c r="I107" s="41">
        <v>0.106</v>
      </c>
      <c r="J107" s="43">
        <v>0.42599999999999999</v>
      </c>
      <c r="Z107">
        <f t="shared" si="6"/>
        <v>59939.876000000004</v>
      </c>
      <c r="AA107">
        <f t="shared" si="7"/>
        <v>66666.296000000002</v>
      </c>
      <c r="AB107">
        <f t="shared" si="8"/>
        <v>37817.428</v>
      </c>
      <c r="AC107">
        <f t="shared" si="9"/>
        <v>19132.928</v>
      </c>
      <c r="AD107">
        <f t="shared" si="10"/>
        <v>15844.456</v>
      </c>
      <c r="AE107">
        <f t="shared" si="11"/>
        <v>63676.775999999998</v>
      </c>
    </row>
    <row r="108" spans="1:31">
      <c r="A108" s="38" t="s">
        <v>193</v>
      </c>
      <c r="B108" s="47">
        <v>3472</v>
      </c>
      <c r="C108" s="46">
        <v>0.13900000000000001</v>
      </c>
      <c r="D108" s="47">
        <v>483</v>
      </c>
      <c r="E108" s="41">
        <v>0.36899999999999999</v>
      </c>
      <c r="F108" s="41">
        <v>0.42499999999999999</v>
      </c>
      <c r="G108" s="42">
        <v>0.22600000000000001</v>
      </c>
      <c r="H108" s="42">
        <v>0.159</v>
      </c>
      <c r="I108" s="41">
        <v>7.5999999999999998E-2</v>
      </c>
      <c r="J108" s="43">
        <v>0.41599999999999998</v>
      </c>
      <c r="Z108">
        <f t="shared" si="6"/>
        <v>1281.1679999999999</v>
      </c>
      <c r="AA108">
        <f t="shared" si="7"/>
        <v>1475.6</v>
      </c>
      <c r="AB108">
        <f t="shared" si="8"/>
        <v>784.67200000000003</v>
      </c>
      <c r="AC108">
        <f t="shared" si="9"/>
        <v>552.048</v>
      </c>
      <c r="AD108">
        <f t="shared" si="10"/>
        <v>263.87200000000001</v>
      </c>
      <c r="AE108">
        <f t="shared" si="11"/>
        <v>1444.3519999999999</v>
      </c>
    </row>
    <row r="109" spans="1:31">
      <c r="A109" s="38" t="s">
        <v>81</v>
      </c>
      <c r="B109" s="47">
        <v>78814</v>
      </c>
      <c r="C109" s="46">
        <v>0.192</v>
      </c>
      <c r="D109" s="47">
        <v>15110</v>
      </c>
      <c r="E109" s="41">
        <v>0.42399999999999999</v>
      </c>
      <c r="F109" s="41">
        <v>0.53500000000000003</v>
      </c>
      <c r="G109" s="42">
        <v>0.27500000000000002</v>
      </c>
      <c r="H109" s="42">
        <v>0.16400000000000001</v>
      </c>
      <c r="I109" s="41">
        <v>8.3000000000000004E-2</v>
      </c>
      <c r="J109" s="43">
        <v>0.30099999999999999</v>
      </c>
      <c r="Z109">
        <f t="shared" si="6"/>
        <v>33417.135999999999</v>
      </c>
      <c r="AA109">
        <f t="shared" si="7"/>
        <v>42165.490000000005</v>
      </c>
      <c r="AB109">
        <f t="shared" si="8"/>
        <v>21673.850000000002</v>
      </c>
      <c r="AC109">
        <f t="shared" si="9"/>
        <v>12925.496000000001</v>
      </c>
      <c r="AD109">
        <f t="shared" si="10"/>
        <v>6541.5619999999999</v>
      </c>
      <c r="AE109">
        <f t="shared" si="11"/>
        <v>23723.013999999999</v>
      </c>
    </row>
    <row r="110" spans="1:31">
      <c r="A110" s="38" t="s">
        <v>114</v>
      </c>
      <c r="B110" s="47">
        <v>726604</v>
      </c>
      <c r="C110" s="46">
        <v>0.251</v>
      </c>
      <c r="D110" s="47">
        <v>182442</v>
      </c>
      <c r="E110" s="41">
        <v>0.40699999999999997</v>
      </c>
      <c r="F110" s="41">
        <v>0.57799999999999996</v>
      </c>
      <c r="G110" s="42">
        <v>0.25</v>
      </c>
      <c r="H110" s="42">
        <v>8.8999999999999996E-2</v>
      </c>
      <c r="I110" s="41">
        <v>0.191</v>
      </c>
      <c r="J110" s="43">
        <v>0.33300000000000002</v>
      </c>
      <c r="Z110">
        <f t="shared" si="6"/>
        <v>295727.82799999998</v>
      </c>
      <c r="AA110">
        <f t="shared" si="7"/>
        <v>419977.11199999996</v>
      </c>
      <c r="AB110">
        <f t="shared" si="8"/>
        <v>181651</v>
      </c>
      <c r="AC110">
        <f t="shared" si="9"/>
        <v>64667.755999999994</v>
      </c>
      <c r="AD110">
        <f t="shared" si="10"/>
        <v>138781.364</v>
      </c>
      <c r="AE110">
        <f t="shared" si="11"/>
        <v>241959.13200000001</v>
      </c>
    </row>
    <row r="111" spans="1:31">
      <c r="A111" s="38" t="s">
        <v>110</v>
      </c>
      <c r="B111" s="47">
        <v>35637</v>
      </c>
      <c r="C111" s="46">
        <v>0.191</v>
      </c>
      <c r="D111" s="47">
        <v>6818</v>
      </c>
      <c r="E111" s="41">
        <v>0.41599999999999998</v>
      </c>
      <c r="F111" s="41">
        <v>0.52700000000000002</v>
      </c>
      <c r="G111" s="42">
        <v>0.26800000000000002</v>
      </c>
      <c r="H111" s="42">
        <v>0.157</v>
      </c>
      <c r="I111" s="41">
        <v>9.1999999999999998E-2</v>
      </c>
      <c r="J111" s="43">
        <v>0.316</v>
      </c>
      <c r="Z111">
        <f t="shared" si="6"/>
        <v>14824.992</v>
      </c>
      <c r="AA111">
        <f t="shared" si="7"/>
        <v>18780.699000000001</v>
      </c>
      <c r="AB111">
        <f t="shared" si="8"/>
        <v>9550.7160000000003</v>
      </c>
      <c r="AC111">
        <f t="shared" si="9"/>
        <v>5595.009</v>
      </c>
      <c r="AD111">
        <f t="shared" si="10"/>
        <v>3278.6039999999998</v>
      </c>
      <c r="AE111">
        <f t="shared" si="11"/>
        <v>11261.291999999999</v>
      </c>
    </row>
    <row r="112" spans="1:31">
      <c r="A112" s="38" t="s">
        <v>194</v>
      </c>
      <c r="B112" s="47">
        <v>22205</v>
      </c>
      <c r="C112" s="46">
        <v>0.17799999999999999</v>
      </c>
      <c r="D112" s="47">
        <v>3959</v>
      </c>
      <c r="E112" s="41">
        <v>0.38200000000000001</v>
      </c>
      <c r="F112" s="41">
        <v>0.48799999999999999</v>
      </c>
      <c r="G112" s="42">
        <v>0.23699999999999999</v>
      </c>
      <c r="H112" s="42">
        <v>0.128</v>
      </c>
      <c r="I112" s="41">
        <v>0.113</v>
      </c>
      <c r="J112" s="43">
        <v>0.38400000000000001</v>
      </c>
      <c r="Z112">
        <f t="shared" si="6"/>
        <v>8482.31</v>
      </c>
      <c r="AA112">
        <f t="shared" si="7"/>
        <v>10836.039999999999</v>
      </c>
      <c r="AB112">
        <f t="shared" si="8"/>
        <v>5262.585</v>
      </c>
      <c r="AC112">
        <f t="shared" si="9"/>
        <v>2842.2400000000002</v>
      </c>
      <c r="AD112">
        <f t="shared" si="10"/>
        <v>2509.165</v>
      </c>
      <c r="AE112">
        <f t="shared" si="11"/>
        <v>8526.7199999999993</v>
      </c>
    </row>
    <row r="113" spans="1:31">
      <c r="A113" s="38" t="s">
        <v>195</v>
      </c>
      <c r="B113" s="47">
        <v>50573</v>
      </c>
      <c r="C113" s="46">
        <v>0.16200000000000001</v>
      </c>
      <c r="D113" s="47">
        <v>8182</v>
      </c>
      <c r="E113" s="41">
        <v>0.40500000000000003</v>
      </c>
      <c r="F113" s="41">
        <v>0.46600000000000003</v>
      </c>
      <c r="G113" s="42">
        <v>0.25600000000000001</v>
      </c>
      <c r="H113" s="42">
        <v>0.161</v>
      </c>
      <c r="I113" s="41">
        <v>7.3999999999999996E-2</v>
      </c>
      <c r="J113" s="43">
        <v>0.373</v>
      </c>
      <c r="Z113">
        <f t="shared" si="6"/>
        <v>20482.065000000002</v>
      </c>
      <c r="AA113">
        <f t="shared" si="7"/>
        <v>23567.018</v>
      </c>
      <c r="AB113">
        <f t="shared" si="8"/>
        <v>12946.688</v>
      </c>
      <c r="AC113">
        <f t="shared" si="9"/>
        <v>8142.2530000000006</v>
      </c>
      <c r="AD113">
        <f t="shared" si="10"/>
        <v>3742.4019999999996</v>
      </c>
      <c r="AE113">
        <f t="shared" si="11"/>
        <v>18863.728999999999</v>
      </c>
    </row>
    <row r="114" spans="1:31">
      <c r="A114" s="38" t="s">
        <v>100</v>
      </c>
      <c r="B114" s="47">
        <v>33804</v>
      </c>
      <c r="C114" s="46">
        <v>0.184</v>
      </c>
      <c r="D114" s="47">
        <v>6223</v>
      </c>
      <c r="E114" s="41">
        <v>0.40699999999999997</v>
      </c>
      <c r="F114" s="41">
        <v>0.53800000000000003</v>
      </c>
      <c r="G114" s="42">
        <v>0.26200000000000001</v>
      </c>
      <c r="H114" s="42">
        <v>0.16</v>
      </c>
      <c r="I114" s="41">
        <v>8.2000000000000003E-2</v>
      </c>
      <c r="J114" s="43">
        <v>0.30199999999999999</v>
      </c>
      <c r="Z114">
        <f t="shared" si="6"/>
        <v>13758.227999999999</v>
      </c>
      <c r="AA114">
        <f t="shared" si="7"/>
        <v>18186.552</v>
      </c>
      <c r="AB114">
        <f t="shared" si="8"/>
        <v>8856.648000000001</v>
      </c>
      <c r="AC114">
        <f t="shared" si="9"/>
        <v>5408.64</v>
      </c>
      <c r="AD114">
        <f t="shared" si="10"/>
        <v>2771.9280000000003</v>
      </c>
      <c r="AE114">
        <f t="shared" si="11"/>
        <v>10208.807999999999</v>
      </c>
    </row>
    <row r="115" spans="1:31">
      <c r="A115" s="38" t="s">
        <v>64</v>
      </c>
      <c r="B115" s="47">
        <v>22698</v>
      </c>
      <c r="C115" s="46">
        <v>0.23899999999999999</v>
      </c>
      <c r="D115" s="47">
        <v>5429</v>
      </c>
      <c r="E115" s="41">
        <v>0.46100000000000002</v>
      </c>
      <c r="F115" s="41">
        <v>0.59199999999999997</v>
      </c>
      <c r="G115" s="42">
        <v>0.31900000000000001</v>
      </c>
      <c r="H115" s="42">
        <v>0.14899999999999999</v>
      </c>
      <c r="I115" s="41">
        <v>0.10299999999999999</v>
      </c>
      <c r="J115" s="43">
        <v>0.25900000000000001</v>
      </c>
      <c r="Z115">
        <f t="shared" si="6"/>
        <v>10463.778</v>
      </c>
      <c r="AA115">
        <f t="shared" si="7"/>
        <v>13437.215999999999</v>
      </c>
      <c r="AB115">
        <f t="shared" si="8"/>
        <v>7240.6620000000003</v>
      </c>
      <c r="AC115">
        <f t="shared" si="9"/>
        <v>3382.002</v>
      </c>
      <c r="AD115">
        <f t="shared" si="10"/>
        <v>2337.8939999999998</v>
      </c>
      <c r="AE115">
        <f t="shared" si="11"/>
        <v>5878.7820000000002</v>
      </c>
    </row>
    <row r="116" spans="1:31">
      <c r="A116" s="38" t="s">
        <v>78</v>
      </c>
      <c r="B116" s="47">
        <v>32537</v>
      </c>
      <c r="C116" s="46">
        <v>0.19</v>
      </c>
      <c r="D116" s="47">
        <v>6174</v>
      </c>
      <c r="E116" s="41">
        <v>0.39600000000000002</v>
      </c>
      <c r="F116" s="41">
        <v>0.5</v>
      </c>
      <c r="G116" s="42">
        <v>0.249</v>
      </c>
      <c r="H116" s="42">
        <v>0.13100000000000001</v>
      </c>
      <c r="I116" s="41">
        <v>0.11799999999999999</v>
      </c>
      <c r="J116" s="43">
        <v>0.36799999999999999</v>
      </c>
      <c r="Z116">
        <f t="shared" si="6"/>
        <v>12884.652</v>
      </c>
      <c r="AA116">
        <f t="shared" si="7"/>
        <v>16268.5</v>
      </c>
      <c r="AB116">
        <f t="shared" si="8"/>
        <v>8101.7129999999997</v>
      </c>
      <c r="AC116">
        <f t="shared" si="9"/>
        <v>4262.3469999999998</v>
      </c>
      <c r="AD116">
        <f t="shared" si="10"/>
        <v>3839.366</v>
      </c>
      <c r="AE116">
        <f t="shared" si="11"/>
        <v>11973.616</v>
      </c>
    </row>
    <row r="117" spans="1:31">
      <c r="A117" s="38" t="s">
        <v>196</v>
      </c>
      <c r="B117" s="47">
        <v>3137</v>
      </c>
      <c r="C117" s="46">
        <v>0.20799999999999999</v>
      </c>
      <c r="D117" s="47">
        <v>654</v>
      </c>
      <c r="E117" s="41">
        <v>0.35899999999999999</v>
      </c>
      <c r="F117" s="41">
        <v>0.56399999999999995</v>
      </c>
      <c r="G117" s="42">
        <v>0.21299999999999999</v>
      </c>
      <c r="H117" s="42">
        <v>0.1</v>
      </c>
      <c r="I117" s="41">
        <v>0.151</v>
      </c>
      <c r="J117" s="43">
        <v>0.33500000000000002</v>
      </c>
      <c r="Z117">
        <f t="shared" si="6"/>
        <v>1126.183</v>
      </c>
      <c r="AA117">
        <f t="shared" si="7"/>
        <v>1769.2679999999998</v>
      </c>
      <c r="AB117">
        <f t="shared" si="8"/>
        <v>668.18100000000004</v>
      </c>
      <c r="AC117">
        <f t="shared" si="9"/>
        <v>313.70000000000005</v>
      </c>
      <c r="AD117">
        <f t="shared" si="10"/>
        <v>473.68700000000001</v>
      </c>
      <c r="AE117">
        <f t="shared" si="11"/>
        <v>1050.895</v>
      </c>
    </row>
    <row r="118" spans="1:31">
      <c r="A118" s="38" t="s">
        <v>197</v>
      </c>
      <c r="B118" s="47">
        <v>82805</v>
      </c>
      <c r="C118" s="46">
        <v>0.187</v>
      </c>
      <c r="D118" s="47">
        <v>15501</v>
      </c>
      <c r="E118" s="41">
        <v>0.42199999999999999</v>
      </c>
      <c r="F118" s="41">
        <v>0.51200000000000001</v>
      </c>
      <c r="G118" s="42">
        <v>0.27500000000000002</v>
      </c>
      <c r="H118" s="42">
        <v>0.16</v>
      </c>
      <c r="I118" s="41">
        <v>8.5999999999999993E-2</v>
      </c>
      <c r="J118" s="43">
        <v>0.32800000000000001</v>
      </c>
      <c r="Z118">
        <f t="shared" si="6"/>
        <v>34943.71</v>
      </c>
      <c r="AA118">
        <f t="shared" si="7"/>
        <v>42396.160000000003</v>
      </c>
      <c r="AB118">
        <f t="shared" si="8"/>
        <v>22771.375000000004</v>
      </c>
      <c r="AC118">
        <f t="shared" si="9"/>
        <v>13248.800000000001</v>
      </c>
      <c r="AD118">
        <f t="shared" si="10"/>
        <v>7121.23</v>
      </c>
      <c r="AE118">
        <f t="shared" si="11"/>
        <v>27160.04</v>
      </c>
    </row>
    <row r="119" spans="1:31">
      <c r="A119" s="38" t="s">
        <v>117</v>
      </c>
      <c r="B119" s="47">
        <v>21512</v>
      </c>
      <c r="C119" s="46">
        <v>0.16500000000000001</v>
      </c>
      <c r="D119" s="47">
        <v>3548</v>
      </c>
      <c r="E119" s="41">
        <v>0.39600000000000002</v>
      </c>
      <c r="F119" s="41">
        <v>0.47</v>
      </c>
      <c r="G119" s="42">
        <v>0.25</v>
      </c>
      <c r="H119" s="42">
        <v>0.157</v>
      </c>
      <c r="I119" s="41">
        <v>8.4000000000000005E-2</v>
      </c>
      <c r="J119" s="43">
        <v>0.373</v>
      </c>
      <c r="Z119">
        <f t="shared" si="6"/>
        <v>8518.7520000000004</v>
      </c>
      <c r="AA119">
        <f t="shared" si="7"/>
        <v>10110.64</v>
      </c>
      <c r="AB119">
        <f t="shared" si="8"/>
        <v>5378</v>
      </c>
      <c r="AC119">
        <f t="shared" si="9"/>
        <v>3377.384</v>
      </c>
      <c r="AD119">
        <f t="shared" si="10"/>
        <v>1807.008</v>
      </c>
      <c r="AE119">
        <f t="shared" si="11"/>
        <v>8023.9759999999997</v>
      </c>
    </row>
    <row r="120" spans="1:31">
      <c r="A120" s="38" t="s">
        <v>198</v>
      </c>
      <c r="B120" s="47">
        <v>1699</v>
      </c>
      <c r="C120" s="46">
        <v>0.157</v>
      </c>
      <c r="D120" s="47">
        <v>267</v>
      </c>
      <c r="E120" s="41">
        <v>0.39100000000000001</v>
      </c>
      <c r="F120" s="41">
        <v>0.42299999999999999</v>
      </c>
      <c r="G120" s="42">
        <v>0.245</v>
      </c>
      <c r="H120" s="42">
        <v>0.158</v>
      </c>
      <c r="I120" s="41">
        <v>9.1999999999999998E-2</v>
      </c>
      <c r="J120" s="43">
        <v>0.41799999999999998</v>
      </c>
      <c r="Z120">
        <f t="shared" si="6"/>
        <v>664.30899999999997</v>
      </c>
      <c r="AA120">
        <f t="shared" si="7"/>
        <v>718.67700000000002</v>
      </c>
      <c r="AB120">
        <f t="shared" si="8"/>
        <v>416.255</v>
      </c>
      <c r="AC120">
        <f t="shared" si="9"/>
        <v>268.44200000000001</v>
      </c>
      <c r="AD120">
        <f t="shared" si="10"/>
        <v>156.30799999999999</v>
      </c>
      <c r="AE120">
        <f t="shared" si="11"/>
        <v>710.18200000000002</v>
      </c>
    </row>
    <row r="121" spans="1:31">
      <c r="A121" s="38" t="s">
        <v>199</v>
      </c>
      <c r="B121" s="47">
        <v>8793</v>
      </c>
      <c r="C121" s="46">
        <v>0.16900000000000001</v>
      </c>
      <c r="D121" s="47">
        <v>1487</v>
      </c>
      <c r="E121" s="41">
        <v>0.39600000000000002</v>
      </c>
      <c r="F121" s="41">
        <v>0.51800000000000002</v>
      </c>
      <c r="G121" s="42">
        <v>0.252</v>
      </c>
      <c r="H121" s="42">
        <v>0.16900000000000001</v>
      </c>
      <c r="I121" s="41">
        <v>7.2999999999999995E-2</v>
      </c>
      <c r="J121" s="43">
        <v>0.314</v>
      </c>
      <c r="Z121">
        <f t="shared" si="6"/>
        <v>3482.0280000000002</v>
      </c>
      <c r="AA121">
        <f t="shared" si="7"/>
        <v>4554.7740000000003</v>
      </c>
      <c r="AB121">
        <f t="shared" si="8"/>
        <v>2215.8360000000002</v>
      </c>
      <c r="AC121">
        <f t="shared" si="9"/>
        <v>1486.0170000000001</v>
      </c>
      <c r="AD121">
        <f t="shared" si="10"/>
        <v>641.88900000000001</v>
      </c>
      <c r="AE121">
        <f t="shared" si="11"/>
        <v>2761.002</v>
      </c>
    </row>
    <row r="122" spans="1:31">
      <c r="A122" s="38" t="s">
        <v>30</v>
      </c>
      <c r="B122" s="47">
        <v>14146</v>
      </c>
      <c r="C122" s="46">
        <v>0.17499999999999999</v>
      </c>
      <c r="D122" s="47">
        <v>2471</v>
      </c>
      <c r="E122" s="41">
        <v>0.39900000000000002</v>
      </c>
      <c r="F122" s="41">
        <v>0.46700000000000003</v>
      </c>
      <c r="G122" s="42">
        <v>0.255</v>
      </c>
      <c r="H122" s="42">
        <v>0.15</v>
      </c>
      <c r="I122" s="41">
        <v>0.1</v>
      </c>
      <c r="J122" s="43">
        <v>0.38300000000000001</v>
      </c>
      <c r="Z122">
        <f t="shared" si="6"/>
        <v>5644.2539999999999</v>
      </c>
      <c r="AA122">
        <f t="shared" si="7"/>
        <v>6606.1820000000007</v>
      </c>
      <c r="AB122">
        <f t="shared" si="8"/>
        <v>3607.23</v>
      </c>
      <c r="AC122">
        <f t="shared" si="9"/>
        <v>2121.9</v>
      </c>
      <c r="AD122">
        <f t="shared" si="10"/>
        <v>1414.6000000000001</v>
      </c>
      <c r="AE122">
        <f t="shared" si="11"/>
        <v>5417.9179999999997</v>
      </c>
    </row>
    <row r="123" spans="1:31">
      <c r="A123" s="38" t="s">
        <v>65</v>
      </c>
      <c r="B123" s="47">
        <v>34374</v>
      </c>
      <c r="C123" s="46">
        <v>0.22</v>
      </c>
      <c r="D123" s="47">
        <v>7556</v>
      </c>
      <c r="E123" s="41">
        <v>0.44700000000000001</v>
      </c>
      <c r="F123" s="41">
        <v>0.58499999999999996</v>
      </c>
      <c r="G123" s="42">
        <v>0.30099999999999999</v>
      </c>
      <c r="H123" s="42">
        <v>0.153</v>
      </c>
      <c r="I123" s="41">
        <v>8.7999999999999995E-2</v>
      </c>
      <c r="J123" s="43">
        <v>0.26200000000000001</v>
      </c>
      <c r="Z123">
        <f t="shared" si="6"/>
        <v>15365.178</v>
      </c>
      <c r="AA123">
        <f t="shared" si="7"/>
        <v>20108.789999999997</v>
      </c>
      <c r="AB123">
        <f t="shared" si="8"/>
        <v>10346.574000000001</v>
      </c>
      <c r="AC123">
        <f t="shared" si="9"/>
        <v>5259.2219999999998</v>
      </c>
      <c r="AD123">
        <f t="shared" si="10"/>
        <v>3024.9119999999998</v>
      </c>
      <c r="AE123">
        <f t="shared" si="11"/>
        <v>9005.9880000000012</v>
      </c>
    </row>
    <row r="124" spans="1:31">
      <c r="A124" s="38" t="s">
        <v>66</v>
      </c>
      <c r="B124" s="47">
        <v>2275</v>
      </c>
      <c r="C124" s="46">
        <v>0.16</v>
      </c>
      <c r="D124" s="47">
        <v>363</v>
      </c>
      <c r="E124" s="41">
        <v>0.378</v>
      </c>
      <c r="F124" s="41">
        <v>0.443</v>
      </c>
      <c r="G124" s="42">
        <v>0.23200000000000001</v>
      </c>
      <c r="H124" s="42">
        <v>0.14899999999999999</v>
      </c>
      <c r="I124" s="41">
        <v>0.10100000000000001</v>
      </c>
      <c r="J124" s="43">
        <v>0.40799999999999997</v>
      </c>
      <c r="Z124">
        <f t="shared" si="6"/>
        <v>859.95</v>
      </c>
      <c r="AA124">
        <f t="shared" si="7"/>
        <v>1007.825</v>
      </c>
      <c r="AB124">
        <f t="shared" si="8"/>
        <v>527.80000000000007</v>
      </c>
      <c r="AC124">
        <f t="shared" si="9"/>
        <v>338.97499999999997</v>
      </c>
      <c r="AD124">
        <f t="shared" si="10"/>
        <v>229.77500000000001</v>
      </c>
      <c r="AE124">
        <f t="shared" si="11"/>
        <v>928.19999999999993</v>
      </c>
    </row>
    <row r="125" spans="1:31">
      <c r="A125" s="38" t="s">
        <v>31</v>
      </c>
      <c r="B125" s="47">
        <v>243090</v>
      </c>
      <c r="C125" s="46">
        <v>0.22900000000000001</v>
      </c>
      <c r="D125" s="47">
        <v>55600</v>
      </c>
      <c r="E125" s="41">
        <v>0.47299999999999998</v>
      </c>
      <c r="F125" s="41">
        <v>0.498</v>
      </c>
      <c r="G125" s="42">
        <v>0.33500000000000002</v>
      </c>
      <c r="H125" s="42">
        <v>0.154</v>
      </c>
      <c r="I125" s="41">
        <v>0.11700000000000001</v>
      </c>
      <c r="J125" s="43">
        <v>0.34699999999999998</v>
      </c>
      <c r="Z125">
        <f t="shared" si="6"/>
        <v>114981.56999999999</v>
      </c>
      <c r="AA125">
        <f t="shared" si="7"/>
        <v>121058.81999999999</v>
      </c>
      <c r="AB125">
        <f t="shared" si="8"/>
        <v>81435.150000000009</v>
      </c>
      <c r="AC125">
        <f t="shared" si="9"/>
        <v>37435.86</v>
      </c>
      <c r="AD125">
        <f t="shared" si="10"/>
        <v>28441.530000000002</v>
      </c>
      <c r="AE125">
        <f t="shared" si="11"/>
        <v>84352.23</v>
      </c>
    </row>
    <row r="126" spans="1:31">
      <c r="A126" s="38" t="s">
        <v>200</v>
      </c>
      <c r="B126" s="47">
        <v>5016</v>
      </c>
      <c r="C126" s="46">
        <v>0.191</v>
      </c>
      <c r="D126" s="47">
        <v>957</v>
      </c>
      <c r="E126" s="41">
        <v>0.36099999999999999</v>
      </c>
      <c r="F126" s="41">
        <v>0.46500000000000002</v>
      </c>
      <c r="G126" s="42">
        <v>0.21299999999999999</v>
      </c>
      <c r="H126" s="42">
        <v>0.1</v>
      </c>
      <c r="I126" s="41">
        <v>0.17199999999999999</v>
      </c>
      <c r="J126" s="43">
        <v>0.435</v>
      </c>
      <c r="Z126">
        <f t="shared" si="6"/>
        <v>1810.7759999999998</v>
      </c>
      <c r="AA126">
        <f t="shared" si="7"/>
        <v>2332.44</v>
      </c>
      <c r="AB126">
        <f t="shared" si="8"/>
        <v>1068.4079999999999</v>
      </c>
      <c r="AC126">
        <f t="shared" si="9"/>
        <v>501.6</v>
      </c>
      <c r="AD126">
        <f t="shared" si="10"/>
        <v>862.75199999999995</v>
      </c>
      <c r="AE126">
        <f t="shared" si="11"/>
        <v>2181.96</v>
      </c>
    </row>
    <row r="127" spans="1:31">
      <c r="A127" s="38" t="s">
        <v>201</v>
      </c>
      <c r="B127" s="47">
        <v>41069</v>
      </c>
      <c r="C127" s="46">
        <v>0.189</v>
      </c>
      <c r="D127" s="47">
        <v>7755</v>
      </c>
      <c r="E127" s="41">
        <v>0.36899999999999999</v>
      </c>
      <c r="F127" s="41">
        <v>0.47</v>
      </c>
      <c r="G127" s="42">
        <v>0.221</v>
      </c>
      <c r="H127" s="42">
        <v>0.104</v>
      </c>
      <c r="I127" s="41">
        <v>0.157</v>
      </c>
      <c r="J127" s="43">
        <v>0.42599999999999999</v>
      </c>
      <c r="Z127">
        <f t="shared" si="6"/>
        <v>15154.460999999999</v>
      </c>
      <c r="AA127">
        <f t="shared" si="7"/>
        <v>19302.43</v>
      </c>
      <c r="AB127">
        <f t="shared" si="8"/>
        <v>9076.2489999999998</v>
      </c>
      <c r="AC127">
        <f t="shared" si="9"/>
        <v>4271.1759999999995</v>
      </c>
      <c r="AD127">
        <f t="shared" si="10"/>
        <v>6447.8329999999996</v>
      </c>
      <c r="AE127">
        <f t="shared" si="11"/>
        <v>17495.394</v>
      </c>
    </row>
    <row r="128" spans="1:31">
      <c r="A128" s="38" t="s">
        <v>67</v>
      </c>
      <c r="B128" s="47">
        <v>153630</v>
      </c>
      <c r="C128" s="46">
        <v>0.16300000000000001</v>
      </c>
      <c r="D128" s="47">
        <v>25043</v>
      </c>
      <c r="E128" s="41">
        <v>0.40600000000000003</v>
      </c>
      <c r="F128" s="41">
        <v>0.435</v>
      </c>
      <c r="G128" s="42">
        <v>0.25800000000000001</v>
      </c>
      <c r="H128" s="42">
        <v>0.16300000000000001</v>
      </c>
      <c r="I128" s="41">
        <v>8.5000000000000006E-2</v>
      </c>
      <c r="J128" s="43">
        <v>0.40200000000000002</v>
      </c>
      <c r="Z128">
        <f t="shared" si="6"/>
        <v>62373.780000000006</v>
      </c>
      <c r="AA128">
        <f t="shared" si="7"/>
        <v>66829.05</v>
      </c>
      <c r="AB128">
        <f t="shared" si="8"/>
        <v>39636.54</v>
      </c>
      <c r="AC128">
        <f t="shared" si="9"/>
        <v>25041.690000000002</v>
      </c>
      <c r="AD128">
        <f t="shared" si="10"/>
        <v>13058.550000000001</v>
      </c>
      <c r="AE128">
        <f t="shared" si="11"/>
        <v>61759.26</v>
      </c>
    </row>
    <row r="129" spans="1:31">
      <c r="A129" s="38" t="s">
        <v>68</v>
      </c>
      <c r="B129" s="47">
        <v>19197</v>
      </c>
      <c r="C129" s="46">
        <v>0.19800000000000001</v>
      </c>
      <c r="D129" s="47">
        <v>3807</v>
      </c>
      <c r="E129" s="41">
        <v>0.41799999999999998</v>
      </c>
      <c r="F129" s="41">
        <v>0.52500000000000002</v>
      </c>
      <c r="G129" s="42">
        <v>0.27300000000000002</v>
      </c>
      <c r="H129" s="42">
        <v>0.14899999999999999</v>
      </c>
      <c r="I129" s="41">
        <v>0.10199999999999999</v>
      </c>
      <c r="J129" s="43">
        <v>0.32500000000000001</v>
      </c>
      <c r="Z129">
        <f t="shared" si="6"/>
        <v>8024.3459999999995</v>
      </c>
      <c r="AA129">
        <f t="shared" si="7"/>
        <v>10078.425000000001</v>
      </c>
      <c r="AB129">
        <f t="shared" si="8"/>
        <v>5240.7809999999999</v>
      </c>
      <c r="AC129">
        <f t="shared" si="9"/>
        <v>2860.3530000000001</v>
      </c>
      <c r="AD129">
        <f t="shared" si="10"/>
        <v>1958.0939999999998</v>
      </c>
      <c r="AE129">
        <f t="shared" si="11"/>
        <v>6239.0250000000005</v>
      </c>
    </row>
    <row r="130" spans="1:31">
      <c r="A130" s="38" t="s">
        <v>202</v>
      </c>
      <c r="B130" s="47">
        <v>15051</v>
      </c>
      <c r="C130" s="46">
        <v>0.215</v>
      </c>
      <c r="D130" s="47">
        <v>3235</v>
      </c>
      <c r="E130" s="41">
        <v>0.42</v>
      </c>
      <c r="F130" s="41">
        <v>0.51300000000000001</v>
      </c>
      <c r="G130" s="42">
        <v>0.27200000000000002</v>
      </c>
      <c r="H130" s="42">
        <v>0.129</v>
      </c>
      <c r="I130" s="41">
        <v>0.14000000000000001</v>
      </c>
      <c r="J130" s="43">
        <v>0.35899999999999999</v>
      </c>
      <c r="Z130">
        <f t="shared" si="6"/>
        <v>6321.42</v>
      </c>
      <c r="AA130">
        <f t="shared" si="7"/>
        <v>7721.1630000000005</v>
      </c>
      <c r="AB130">
        <f t="shared" si="8"/>
        <v>4093.8720000000003</v>
      </c>
      <c r="AC130">
        <f t="shared" si="9"/>
        <v>1941.579</v>
      </c>
      <c r="AD130">
        <f t="shared" si="10"/>
        <v>2107.1400000000003</v>
      </c>
      <c r="AE130">
        <f t="shared" si="11"/>
        <v>5403.3090000000002</v>
      </c>
    </row>
    <row r="131" spans="1:31">
      <c r="A131" s="38" t="s">
        <v>203</v>
      </c>
      <c r="B131" s="47">
        <v>100527</v>
      </c>
      <c r="C131" s="46">
        <v>0.17599999999999999</v>
      </c>
      <c r="D131" s="47">
        <v>17742</v>
      </c>
      <c r="E131" s="41">
        <v>0.42599999999999999</v>
      </c>
      <c r="F131" s="41">
        <v>0.42199999999999999</v>
      </c>
      <c r="G131" s="42">
        <v>0.27900000000000003</v>
      </c>
      <c r="H131" s="42">
        <v>0.153</v>
      </c>
      <c r="I131" s="41">
        <v>9.6000000000000002E-2</v>
      </c>
      <c r="J131" s="43">
        <v>0.42499999999999999</v>
      </c>
      <c r="Z131">
        <f t="shared" ref="Z131:Z194" si="12">+$B131*E131</f>
        <v>42824.502</v>
      </c>
      <c r="AA131">
        <f t="shared" ref="AA131:AA194" si="13">+$B131*F131</f>
        <v>42422.394</v>
      </c>
      <c r="AB131">
        <f t="shared" ref="AB131:AB194" si="14">+$B131*G131</f>
        <v>28047.033000000003</v>
      </c>
      <c r="AC131">
        <f t="shared" ref="AC131:AC194" si="15">+$B131*H131</f>
        <v>15380.630999999999</v>
      </c>
      <c r="AD131">
        <f t="shared" ref="AD131:AD194" si="16">+$B131*I131</f>
        <v>9650.5920000000006</v>
      </c>
      <c r="AE131">
        <f t="shared" ref="AE131:AE194" si="17">+$B131*J131</f>
        <v>42723.974999999999</v>
      </c>
    </row>
    <row r="132" spans="1:31">
      <c r="A132" s="38" t="s">
        <v>82</v>
      </c>
      <c r="B132" s="47">
        <v>32886</v>
      </c>
      <c r="C132" s="46">
        <v>0.14699999999999999</v>
      </c>
      <c r="D132" s="47">
        <v>4851</v>
      </c>
      <c r="E132" s="41">
        <v>0.39300000000000002</v>
      </c>
      <c r="F132" s="41">
        <v>0.38400000000000001</v>
      </c>
      <c r="G132" s="42">
        <v>0.245</v>
      </c>
      <c r="H132" s="42">
        <v>0.14000000000000001</v>
      </c>
      <c r="I132" s="41">
        <v>8.4000000000000005E-2</v>
      </c>
      <c r="J132" s="43">
        <v>0.47699999999999998</v>
      </c>
      <c r="Z132">
        <f t="shared" si="12"/>
        <v>12924.198</v>
      </c>
      <c r="AA132">
        <f t="shared" si="13"/>
        <v>12628.224</v>
      </c>
      <c r="AB132">
        <f t="shared" si="14"/>
        <v>8057.07</v>
      </c>
      <c r="AC132">
        <f t="shared" si="15"/>
        <v>4604.0400000000009</v>
      </c>
      <c r="AD132">
        <f t="shared" si="16"/>
        <v>2762.424</v>
      </c>
      <c r="AE132">
        <f t="shared" si="17"/>
        <v>15686.621999999999</v>
      </c>
    </row>
    <row r="133" spans="1:31">
      <c r="A133" s="38" t="s">
        <v>204</v>
      </c>
      <c r="B133" s="47">
        <v>388</v>
      </c>
      <c r="C133" s="46">
        <v>0.16300000000000001</v>
      </c>
      <c r="D133" s="47">
        <v>63</v>
      </c>
      <c r="E133" s="41">
        <v>0.34599999999999997</v>
      </c>
      <c r="F133" s="41">
        <v>0.42599999999999999</v>
      </c>
      <c r="G133" s="42">
        <v>0.20300000000000001</v>
      </c>
      <c r="H133" s="42">
        <v>0.12</v>
      </c>
      <c r="I133" s="41">
        <v>0.14699999999999999</v>
      </c>
      <c r="J133" s="43">
        <v>0.45400000000000001</v>
      </c>
      <c r="Z133">
        <f t="shared" si="12"/>
        <v>134.24799999999999</v>
      </c>
      <c r="AA133">
        <f t="shared" si="13"/>
        <v>165.28799999999998</v>
      </c>
      <c r="AB133">
        <f t="shared" si="14"/>
        <v>78.76400000000001</v>
      </c>
      <c r="AC133">
        <f t="shared" si="15"/>
        <v>46.559999999999995</v>
      </c>
      <c r="AD133">
        <f t="shared" si="16"/>
        <v>57.035999999999994</v>
      </c>
      <c r="AE133">
        <f t="shared" si="17"/>
        <v>176.15200000000002</v>
      </c>
    </row>
    <row r="134" spans="1:31">
      <c r="A134" s="38" t="s">
        <v>106</v>
      </c>
      <c r="B134" s="47">
        <v>708</v>
      </c>
      <c r="C134" s="46">
        <v>0.16800000000000001</v>
      </c>
      <c r="D134" s="47">
        <v>119</v>
      </c>
      <c r="E134" s="41">
        <v>0.40300000000000002</v>
      </c>
      <c r="F134" s="41">
        <v>0.48599999999999999</v>
      </c>
      <c r="G134" s="42">
        <v>0.253</v>
      </c>
      <c r="H134" s="42">
        <v>0.183</v>
      </c>
      <c r="I134" s="41">
        <v>7.9000000000000001E-2</v>
      </c>
      <c r="J134" s="43">
        <v>0.33100000000000002</v>
      </c>
      <c r="Z134">
        <f t="shared" si="12"/>
        <v>285.32400000000001</v>
      </c>
      <c r="AA134">
        <f t="shared" si="13"/>
        <v>344.08799999999997</v>
      </c>
      <c r="AB134">
        <f t="shared" si="14"/>
        <v>179.124</v>
      </c>
      <c r="AC134">
        <f t="shared" si="15"/>
        <v>129.56399999999999</v>
      </c>
      <c r="AD134">
        <f t="shared" si="16"/>
        <v>55.932000000000002</v>
      </c>
      <c r="AE134">
        <f t="shared" si="17"/>
        <v>234.34800000000001</v>
      </c>
    </row>
    <row r="135" spans="1:31">
      <c r="A135" s="38" t="s">
        <v>205</v>
      </c>
      <c r="B135" s="47">
        <v>48269</v>
      </c>
      <c r="C135" s="46">
        <v>0.17299999999999999</v>
      </c>
      <c r="D135" s="47">
        <v>8367</v>
      </c>
      <c r="E135" s="41">
        <v>0.40200000000000002</v>
      </c>
      <c r="F135" s="41">
        <v>0.48299999999999998</v>
      </c>
      <c r="G135" s="42">
        <v>0.252</v>
      </c>
      <c r="H135" s="42">
        <v>0.158</v>
      </c>
      <c r="I135" s="41">
        <v>9.0999999999999998E-2</v>
      </c>
      <c r="J135" s="43">
        <v>0.35899999999999999</v>
      </c>
      <c r="Z135">
        <f t="shared" si="12"/>
        <v>19404.138000000003</v>
      </c>
      <c r="AA135">
        <f t="shared" si="13"/>
        <v>23313.927</v>
      </c>
      <c r="AB135">
        <f t="shared" si="14"/>
        <v>12163.788</v>
      </c>
      <c r="AC135">
        <f t="shared" si="15"/>
        <v>7626.5020000000004</v>
      </c>
      <c r="AD135">
        <f t="shared" si="16"/>
        <v>4392.4790000000003</v>
      </c>
      <c r="AE135">
        <f t="shared" si="17"/>
        <v>17328.571</v>
      </c>
    </row>
    <row r="136" spans="1:31">
      <c r="A136" s="38" t="s">
        <v>206</v>
      </c>
      <c r="B136" s="47">
        <v>4432</v>
      </c>
      <c r="C136" s="46">
        <v>0.18</v>
      </c>
      <c r="D136" s="47">
        <v>797</v>
      </c>
      <c r="E136" s="41">
        <v>0.39</v>
      </c>
      <c r="F136" s="41">
        <v>0.54</v>
      </c>
      <c r="G136" s="42">
        <v>0.24199999999999999</v>
      </c>
      <c r="H136" s="42">
        <v>0.14699999999999999</v>
      </c>
      <c r="I136" s="41">
        <v>8.8999999999999996E-2</v>
      </c>
      <c r="J136" s="43">
        <v>0.313</v>
      </c>
      <c r="Z136">
        <f t="shared" si="12"/>
        <v>1728.48</v>
      </c>
      <c r="AA136">
        <f t="shared" si="13"/>
        <v>2393.2800000000002</v>
      </c>
      <c r="AB136">
        <f t="shared" si="14"/>
        <v>1072.5439999999999</v>
      </c>
      <c r="AC136">
        <f t="shared" si="15"/>
        <v>651.50400000000002</v>
      </c>
      <c r="AD136">
        <f t="shared" si="16"/>
        <v>394.44799999999998</v>
      </c>
      <c r="AE136">
        <f t="shared" si="17"/>
        <v>1387.2159999999999</v>
      </c>
    </row>
    <row r="137" spans="1:31">
      <c r="A137" s="38" t="s">
        <v>207</v>
      </c>
      <c r="B137" s="47">
        <v>281</v>
      </c>
      <c r="C137" s="46">
        <v>0.16600000000000001</v>
      </c>
      <c r="D137" s="47">
        <v>47</v>
      </c>
      <c r="E137" s="41">
        <v>0.39900000000000002</v>
      </c>
      <c r="F137" s="41">
        <v>0.48799999999999999</v>
      </c>
      <c r="G137" s="42">
        <v>0.253</v>
      </c>
      <c r="H137" s="42">
        <v>0.17</v>
      </c>
      <c r="I137" s="41">
        <v>7.8E-2</v>
      </c>
      <c r="J137" s="43">
        <v>0.34300000000000003</v>
      </c>
      <c r="Z137">
        <f t="shared" si="12"/>
        <v>112.119</v>
      </c>
      <c r="AA137">
        <f t="shared" si="13"/>
        <v>137.12799999999999</v>
      </c>
      <c r="AB137">
        <f t="shared" si="14"/>
        <v>71.093000000000004</v>
      </c>
      <c r="AC137">
        <f t="shared" si="15"/>
        <v>47.77</v>
      </c>
      <c r="AD137">
        <f t="shared" si="16"/>
        <v>21.917999999999999</v>
      </c>
      <c r="AE137">
        <f t="shared" si="17"/>
        <v>96.38300000000001</v>
      </c>
    </row>
    <row r="138" spans="1:31">
      <c r="A138" s="38" t="s">
        <v>208</v>
      </c>
      <c r="B138" s="47">
        <v>3233</v>
      </c>
      <c r="C138" s="46">
        <v>0.19800000000000001</v>
      </c>
      <c r="D138" s="47">
        <v>640</v>
      </c>
      <c r="E138" s="41">
        <v>0.39200000000000002</v>
      </c>
      <c r="F138" s="41">
        <v>0.52</v>
      </c>
      <c r="G138" s="42">
        <v>0.24299999999999999</v>
      </c>
      <c r="H138" s="42">
        <v>0.121</v>
      </c>
      <c r="I138" s="41">
        <v>0.129</v>
      </c>
      <c r="J138" s="43">
        <v>0.35899999999999999</v>
      </c>
      <c r="Z138">
        <f t="shared" si="12"/>
        <v>1267.336</v>
      </c>
      <c r="AA138">
        <f t="shared" si="13"/>
        <v>1681.16</v>
      </c>
      <c r="AB138">
        <f t="shared" si="14"/>
        <v>785.61900000000003</v>
      </c>
      <c r="AC138">
        <f t="shared" si="15"/>
        <v>391.19299999999998</v>
      </c>
      <c r="AD138">
        <f t="shared" si="16"/>
        <v>417.05700000000002</v>
      </c>
      <c r="AE138">
        <f t="shared" si="17"/>
        <v>1160.6469999999999</v>
      </c>
    </row>
    <row r="139" spans="1:31">
      <c r="A139" s="38" t="s">
        <v>209</v>
      </c>
      <c r="B139" s="47">
        <v>30739</v>
      </c>
      <c r="C139" s="46">
        <v>0.19700000000000001</v>
      </c>
      <c r="D139" s="47">
        <v>6064</v>
      </c>
      <c r="E139" s="41">
        <v>0.377</v>
      </c>
      <c r="F139" s="41">
        <v>0.502</v>
      </c>
      <c r="G139" s="42">
        <v>0.23</v>
      </c>
      <c r="H139" s="42">
        <v>0.107</v>
      </c>
      <c r="I139" s="41">
        <v>0.14899999999999999</v>
      </c>
      <c r="J139" s="43">
        <v>0.39100000000000001</v>
      </c>
      <c r="Z139">
        <f t="shared" si="12"/>
        <v>11588.602999999999</v>
      </c>
      <c r="AA139">
        <f t="shared" si="13"/>
        <v>15430.977999999999</v>
      </c>
      <c r="AB139">
        <f t="shared" si="14"/>
        <v>7069.97</v>
      </c>
      <c r="AC139">
        <f t="shared" si="15"/>
        <v>3289.0729999999999</v>
      </c>
      <c r="AD139">
        <f t="shared" si="16"/>
        <v>4580.1109999999999</v>
      </c>
      <c r="AE139">
        <f t="shared" si="17"/>
        <v>12018.949000000001</v>
      </c>
    </row>
    <row r="140" spans="1:31">
      <c r="A140" s="38" t="s">
        <v>32</v>
      </c>
      <c r="B140" s="47">
        <v>3393</v>
      </c>
      <c r="C140" s="46">
        <v>0.19500000000000001</v>
      </c>
      <c r="D140" s="47">
        <v>662</v>
      </c>
      <c r="E140" s="41">
        <v>0.39500000000000002</v>
      </c>
      <c r="F140" s="41">
        <v>0.56599999999999995</v>
      </c>
      <c r="G140" s="42">
        <v>0.253</v>
      </c>
      <c r="H140" s="42">
        <v>0.14499999999999999</v>
      </c>
      <c r="I140" s="41">
        <v>9.6000000000000002E-2</v>
      </c>
      <c r="J140" s="43">
        <v>0.28899999999999998</v>
      </c>
      <c r="Z140">
        <f t="shared" si="12"/>
        <v>1340.2350000000001</v>
      </c>
      <c r="AA140">
        <f t="shared" si="13"/>
        <v>1920.4379999999999</v>
      </c>
      <c r="AB140">
        <f t="shared" si="14"/>
        <v>858.42899999999997</v>
      </c>
      <c r="AC140">
        <f t="shared" si="15"/>
        <v>491.98499999999996</v>
      </c>
      <c r="AD140">
        <f t="shared" si="16"/>
        <v>325.72800000000001</v>
      </c>
      <c r="AE140">
        <f t="shared" si="17"/>
        <v>980.57699999999988</v>
      </c>
    </row>
    <row r="141" spans="1:31">
      <c r="A141" s="38" t="s">
        <v>83</v>
      </c>
      <c r="B141" s="47">
        <v>5861</v>
      </c>
      <c r="C141" s="46">
        <v>0.217</v>
      </c>
      <c r="D141" s="47">
        <v>1275</v>
      </c>
      <c r="E141" s="41">
        <v>0.39200000000000002</v>
      </c>
      <c r="F141" s="41">
        <v>0.52300000000000002</v>
      </c>
      <c r="G141" s="42">
        <v>0.24099999999999999</v>
      </c>
      <c r="H141" s="42">
        <v>0.106</v>
      </c>
      <c r="I141" s="41">
        <v>0.16700000000000001</v>
      </c>
      <c r="J141" s="43">
        <v>0.371</v>
      </c>
      <c r="Z141">
        <f t="shared" si="12"/>
        <v>2297.5120000000002</v>
      </c>
      <c r="AA141">
        <f t="shared" si="13"/>
        <v>3065.3030000000003</v>
      </c>
      <c r="AB141">
        <f t="shared" si="14"/>
        <v>1412.501</v>
      </c>
      <c r="AC141">
        <f t="shared" si="15"/>
        <v>621.26599999999996</v>
      </c>
      <c r="AD141">
        <f t="shared" si="16"/>
        <v>978.78700000000003</v>
      </c>
      <c r="AE141">
        <f t="shared" si="17"/>
        <v>2174.431</v>
      </c>
    </row>
    <row r="142" spans="1:31">
      <c r="A142" s="38" t="s">
        <v>69</v>
      </c>
      <c r="B142" s="47">
        <v>49286</v>
      </c>
      <c r="C142" s="46">
        <v>0.20100000000000001</v>
      </c>
      <c r="D142" s="47">
        <v>9885</v>
      </c>
      <c r="E142" s="41">
        <v>0.42899999999999999</v>
      </c>
      <c r="F142" s="41">
        <v>0.56299999999999994</v>
      </c>
      <c r="G142" s="42">
        <v>0.28399999999999997</v>
      </c>
      <c r="H142" s="42">
        <v>0.16600000000000001</v>
      </c>
      <c r="I142" s="41">
        <v>0.08</v>
      </c>
      <c r="J142" s="43">
        <v>0.27100000000000002</v>
      </c>
      <c r="Z142">
        <f t="shared" si="12"/>
        <v>21143.694</v>
      </c>
      <c r="AA142">
        <f t="shared" si="13"/>
        <v>27748.017999999996</v>
      </c>
      <c r="AB142">
        <f t="shared" si="14"/>
        <v>13997.223999999998</v>
      </c>
      <c r="AC142">
        <f t="shared" si="15"/>
        <v>8181.4760000000006</v>
      </c>
      <c r="AD142">
        <f t="shared" si="16"/>
        <v>3942.88</v>
      </c>
      <c r="AE142">
        <f t="shared" si="17"/>
        <v>13356.506000000001</v>
      </c>
    </row>
    <row r="143" spans="1:31">
      <c r="A143" s="38" t="s">
        <v>210</v>
      </c>
      <c r="B143" s="47">
        <v>13585</v>
      </c>
      <c r="C143" s="46">
        <v>0.19400000000000001</v>
      </c>
      <c r="D143" s="47">
        <v>2639</v>
      </c>
      <c r="E143" s="41">
        <v>0.38800000000000001</v>
      </c>
      <c r="F143" s="41">
        <v>0.51500000000000001</v>
      </c>
      <c r="G143" s="42">
        <v>0.24099999999999999</v>
      </c>
      <c r="H143" s="42">
        <v>0.124</v>
      </c>
      <c r="I143" s="41">
        <v>0.126</v>
      </c>
      <c r="J143" s="43">
        <v>0.36099999999999999</v>
      </c>
      <c r="Z143">
        <f t="shared" si="12"/>
        <v>5270.9800000000005</v>
      </c>
      <c r="AA143">
        <f t="shared" si="13"/>
        <v>6996.2750000000005</v>
      </c>
      <c r="AB143">
        <f t="shared" si="14"/>
        <v>3273.9849999999997</v>
      </c>
      <c r="AC143">
        <f t="shared" si="15"/>
        <v>1684.54</v>
      </c>
      <c r="AD143">
        <f t="shared" si="16"/>
        <v>1711.71</v>
      </c>
      <c r="AE143">
        <f t="shared" si="17"/>
        <v>4904.1849999999995</v>
      </c>
    </row>
    <row r="144" spans="1:31">
      <c r="A144" s="38" t="s">
        <v>211</v>
      </c>
      <c r="B144" s="47">
        <v>21197</v>
      </c>
      <c r="C144" s="46">
        <v>0.17299999999999999</v>
      </c>
      <c r="D144" s="47">
        <v>3664</v>
      </c>
      <c r="E144" s="41">
        <v>0.39600000000000002</v>
      </c>
      <c r="F144" s="41">
        <v>0.51800000000000002</v>
      </c>
      <c r="G144" s="42">
        <v>0.25</v>
      </c>
      <c r="H144" s="42">
        <v>0.152</v>
      </c>
      <c r="I144" s="41">
        <v>0.08</v>
      </c>
      <c r="J144" s="43">
        <v>0.32900000000000001</v>
      </c>
      <c r="Z144">
        <f t="shared" si="12"/>
        <v>8394.0120000000006</v>
      </c>
      <c r="AA144">
        <f t="shared" si="13"/>
        <v>10980.046</v>
      </c>
      <c r="AB144">
        <f t="shared" si="14"/>
        <v>5299.25</v>
      </c>
      <c r="AC144">
        <f t="shared" si="15"/>
        <v>3221.944</v>
      </c>
      <c r="AD144">
        <f t="shared" si="16"/>
        <v>1695.76</v>
      </c>
      <c r="AE144">
        <f t="shared" si="17"/>
        <v>6973.8130000000001</v>
      </c>
    </row>
    <row r="145" spans="1:31">
      <c r="A145" s="38" t="s">
        <v>212</v>
      </c>
      <c r="B145" s="47">
        <v>18652</v>
      </c>
      <c r="C145" s="46">
        <v>0.17</v>
      </c>
      <c r="D145" s="47">
        <v>3169</v>
      </c>
      <c r="E145" s="41">
        <v>0.39700000000000002</v>
      </c>
      <c r="F145" s="41">
        <v>0.502</v>
      </c>
      <c r="G145" s="42">
        <v>0.253</v>
      </c>
      <c r="H145" s="42">
        <v>0.16500000000000001</v>
      </c>
      <c r="I145" s="41">
        <v>0.08</v>
      </c>
      <c r="J145" s="43">
        <v>0.33400000000000002</v>
      </c>
      <c r="Z145">
        <f t="shared" si="12"/>
        <v>7404.8440000000001</v>
      </c>
      <c r="AA145">
        <f t="shared" si="13"/>
        <v>9363.3040000000001</v>
      </c>
      <c r="AB145">
        <f t="shared" si="14"/>
        <v>4718.9560000000001</v>
      </c>
      <c r="AC145">
        <f t="shared" si="15"/>
        <v>3077.58</v>
      </c>
      <c r="AD145">
        <f t="shared" si="16"/>
        <v>1492.16</v>
      </c>
      <c r="AE145">
        <f t="shared" si="17"/>
        <v>6229.768</v>
      </c>
    </row>
    <row r="146" spans="1:31">
      <c r="A146" s="38" t="s">
        <v>50</v>
      </c>
      <c r="B146" s="47">
        <v>16400</v>
      </c>
      <c r="C146" s="46">
        <v>0.17299999999999999</v>
      </c>
      <c r="D146" s="47">
        <v>2836</v>
      </c>
      <c r="E146" s="41">
        <v>0.40200000000000002</v>
      </c>
      <c r="F146" s="41">
        <v>0.46899999999999997</v>
      </c>
      <c r="G146" s="42">
        <v>0.26100000000000001</v>
      </c>
      <c r="H146" s="42">
        <v>0.154</v>
      </c>
      <c r="I146" s="41">
        <v>9.0999999999999998E-2</v>
      </c>
      <c r="J146" s="43">
        <v>0.377</v>
      </c>
      <c r="Z146">
        <f t="shared" si="12"/>
        <v>6592.8</v>
      </c>
      <c r="AA146">
        <f t="shared" si="13"/>
        <v>7691.5999999999995</v>
      </c>
      <c r="AB146">
        <f t="shared" si="14"/>
        <v>4280.4000000000005</v>
      </c>
      <c r="AC146">
        <f t="shared" si="15"/>
        <v>2525.6</v>
      </c>
      <c r="AD146">
        <f t="shared" si="16"/>
        <v>1492.3999999999999</v>
      </c>
      <c r="AE146">
        <f t="shared" si="17"/>
        <v>6182.8</v>
      </c>
    </row>
    <row r="147" spans="1:31">
      <c r="A147" s="38" t="s">
        <v>51</v>
      </c>
      <c r="B147" s="47">
        <v>16859</v>
      </c>
      <c r="C147" s="46">
        <v>0.184</v>
      </c>
      <c r="D147" s="47">
        <v>3101</v>
      </c>
      <c r="E147" s="41">
        <v>0.41099999999999998</v>
      </c>
      <c r="F147" s="41">
        <v>0.52900000000000003</v>
      </c>
      <c r="G147" s="42">
        <v>0.26700000000000002</v>
      </c>
      <c r="H147" s="42">
        <v>0.16400000000000001</v>
      </c>
      <c r="I147" s="41">
        <v>8.1000000000000003E-2</v>
      </c>
      <c r="J147" s="43">
        <v>0.307</v>
      </c>
      <c r="Z147">
        <f t="shared" si="12"/>
        <v>6929.049</v>
      </c>
      <c r="AA147">
        <f t="shared" si="13"/>
        <v>8918.4110000000001</v>
      </c>
      <c r="AB147">
        <f t="shared" si="14"/>
        <v>4501.3530000000001</v>
      </c>
      <c r="AC147">
        <f t="shared" si="15"/>
        <v>2764.8760000000002</v>
      </c>
      <c r="AD147">
        <f t="shared" si="16"/>
        <v>1365.579</v>
      </c>
      <c r="AE147">
        <f t="shared" si="17"/>
        <v>5175.7129999999997</v>
      </c>
    </row>
    <row r="148" spans="1:31">
      <c r="A148" s="38" t="s">
        <v>52</v>
      </c>
      <c r="B148" s="47">
        <v>75333</v>
      </c>
      <c r="C148" s="46">
        <v>0.19700000000000001</v>
      </c>
      <c r="D148" s="47">
        <v>14876</v>
      </c>
      <c r="E148" s="41">
        <v>0.432</v>
      </c>
      <c r="F148" s="41">
        <v>0.50800000000000001</v>
      </c>
      <c r="G148" s="42">
        <v>0.28499999999999998</v>
      </c>
      <c r="H148" s="42">
        <v>0.14799999999999999</v>
      </c>
      <c r="I148" s="41">
        <v>9.6000000000000002E-2</v>
      </c>
      <c r="J148" s="43">
        <v>0.34300000000000003</v>
      </c>
      <c r="Z148">
        <f t="shared" si="12"/>
        <v>32543.856</v>
      </c>
      <c r="AA148">
        <f t="shared" si="13"/>
        <v>38269.163999999997</v>
      </c>
      <c r="AB148">
        <f t="shared" si="14"/>
        <v>21469.904999999999</v>
      </c>
      <c r="AC148">
        <f t="shared" si="15"/>
        <v>11149.284</v>
      </c>
      <c r="AD148">
        <f t="shared" si="16"/>
        <v>7231.9679999999998</v>
      </c>
      <c r="AE148">
        <f t="shared" si="17"/>
        <v>25839.219000000001</v>
      </c>
    </row>
    <row r="149" spans="1:31">
      <c r="A149" s="38" t="s">
        <v>213</v>
      </c>
      <c r="B149" s="47">
        <v>22192</v>
      </c>
      <c r="C149" s="46">
        <v>0.19800000000000001</v>
      </c>
      <c r="D149" s="47">
        <v>4400</v>
      </c>
      <c r="E149" s="41">
        <v>0.42099999999999999</v>
      </c>
      <c r="F149" s="41">
        <v>0.52600000000000002</v>
      </c>
      <c r="G149" s="42">
        <v>0.28199999999999997</v>
      </c>
      <c r="H149" s="42">
        <v>0.156</v>
      </c>
      <c r="I149" s="41">
        <v>9.6000000000000002E-2</v>
      </c>
      <c r="J149" s="43">
        <v>0.318</v>
      </c>
      <c r="Z149">
        <f t="shared" si="12"/>
        <v>9342.8320000000003</v>
      </c>
      <c r="AA149">
        <f t="shared" si="13"/>
        <v>11672.992</v>
      </c>
      <c r="AB149">
        <f t="shared" si="14"/>
        <v>6258.1439999999993</v>
      </c>
      <c r="AC149">
        <f t="shared" si="15"/>
        <v>3461.9519999999998</v>
      </c>
      <c r="AD149">
        <f t="shared" si="16"/>
        <v>2130.4320000000002</v>
      </c>
      <c r="AE149">
        <f t="shared" si="17"/>
        <v>7057.0560000000005</v>
      </c>
    </row>
    <row r="150" spans="1:31">
      <c r="A150" s="38" t="s">
        <v>214</v>
      </c>
      <c r="B150" s="47">
        <v>2981</v>
      </c>
      <c r="C150" s="46">
        <v>0.153</v>
      </c>
      <c r="D150" s="47">
        <v>457</v>
      </c>
      <c r="E150" s="41">
        <v>0.371</v>
      </c>
      <c r="F150" s="41">
        <v>0.46100000000000002</v>
      </c>
      <c r="G150" s="42">
        <v>0.22700000000000001</v>
      </c>
      <c r="H150" s="42">
        <v>0.14899999999999999</v>
      </c>
      <c r="I150" s="41">
        <v>8.7999999999999995E-2</v>
      </c>
      <c r="J150" s="43">
        <v>0.39</v>
      </c>
      <c r="Z150">
        <f t="shared" si="12"/>
        <v>1105.951</v>
      </c>
      <c r="AA150">
        <f t="shared" si="13"/>
        <v>1374.241</v>
      </c>
      <c r="AB150">
        <f t="shared" si="14"/>
        <v>676.68700000000001</v>
      </c>
      <c r="AC150">
        <f t="shared" si="15"/>
        <v>444.16899999999998</v>
      </c>
      <c r="AD150">
        <f t="shared" si="16"/>
        <v>262.32799999999997</v>
      </c>
      <c r="AE150">
        <f t="shared" si="17"/>
        <v>1162.5900000000001</v>
      </c>
    </row>
    <row r="151" spans="1:31">
      <c r="A151" s="38" t="s">
        <v>215</v>
      </c>
      <c r="B151" s="47">
        <v>11247</v>
      </c>
      <c r="C151" s="46">
        <v>0.17799999999999999</v>
      </c>
      <c r="D151" s="47">
        <v>1999</v>
      </c>
      <c r="E151" s="41">
        <v>0.39200000000000002</v>
      </c>
      <c r="F151" s="41">
        <v>0.46500000000000002</v>
      </c>
      <c r="G151" s="42">
        <v>0.24299999999999999</v>
      </c>
      <c r="H151" s="42">
        <v>0.13300000000000001</v>
      </c>
      <c r="I151" s="41">
        <v>0.115</v>
      </c>
      <c r="J151" s="43">
        <v>0.40200000000000002</v>
      </c>
      <c r="Z151">
        <f t="shared" si="12"/>
        <v>4408.8240000000005</v>
      </c>
      <c r="AA151">
        <f t="shared" si="13"/>
        <v>5229.8550000000005</v>
      </c>
      <c r="AB151">
        <f t="shared" si="14"/>
        <v>2733.0209999999997</v>
      </c>
      <c r="AC151">
        <f t="shared" si="15"/>
        <v>1495.8510000000001</v>
      </c>
      <c r="AD151">
        <f t="shared" si="16"/>
        <v>1293.405</v>
      </c>
      <c r="AE151">
        <f t="shared" si="17"/>
        <v>4521.2939999999999</v>
      </c>
    </row>
    <row r="152" spans="1:31">
      <c r="A152" s="38" t="s">
        <v>216</v>
      </c>
      <c r="B152" s="47">
        <v>18400</v>
      </c>
      <c r="C152" s="46">
        <v>0.17100000000000001</v>
      </c>
      <c r="D152" s="47">
        <v>3154</v>
      </c>
      <c r="E152" s="41">
        <v>0.40500000000000003</v>
      </c>
      <c r="F152" s="41">
        <v>0.52100000000000002</v>
      </c>
      <c r="G152" s="42">
        <v>0.25600000000000001</v>
      </c>
      <c r="H152" s="42">
        <v>0.17</v>
      </c>
      <c r="I152" s="41">
        <v>7.0999999999999994E-2</v>
      </c>
      <c r="J152" s="43">
        <v>0.309</v>
      </c>
      <c r="Z152">
        <f t="shared" si="12"/>
        <v>7452.0000000000009</v>
      </c>
      <c r="AA152">
        <f t="shared" si="13"/>
        <v>9586.4</v>
      </c>
      <c r="AB152">
        <f t="shared" si="14"/>
        <v>4710.4000000000005</v>
      </c>
      <c r="AC152">
        <f t="shared" si="15"/>
        <v>3128</v>
      </c>
      <c r="AD152">
        <f t="shared" si="16"/>
        <v>1306.3999999999999</v>
      </c>
      <c r="AE152">
        <f t="shared" si="17"/>
        <v>5685.6</v>
      </c>
    </row>
    <row r="153" spans="1:31">
      <c r="A153" s="38" t="s">
        <v>217</v>
      </c>
      <c r="B153" s="47">
        <v>42</v>
      </c>
      <c r="C153" s="46">
        <v>0.21299999999999999</v>
      </c>
      <c r="D153" s="47">
        <v>9</v>
      </c>
      <c r="E153" s="41">
        <v>0.46800000000000003</v>
      </c>
      <c r="F153" s="41">
        <v>0.49299999999999999</v>
      </c>
      <c r="G153" s="42">
        <v>0.30399999999999999</v>
      </c>
      <c r="H153" s="42">
        <v>0.14599999999999999</v>
      </c>
      <c r="I153" s="41">
        <v>0.106</v>
      </c>
      <c r="J153" s="43">
        <v>0.36</v>
      </c>
      <c r="Z153">
        <f t="shared" si="12"/>
        <v>19.656000000000002</v>
      </c>
      <c r="AA153">
        <f t="shared" si="13"/>
        <v>20.706</v>
      </c>
      <c r="AB153">
        <f t="shared" si="14"/>
        <v>12.767999999999999</v>
      </c>
      <c r="AC153">
        <f t="shared" si="15"/>
        <v>6.1319999999999997</v>
      </c>
      <c r="AD153">
        <f t="shared" si="16"/>
        <v>4.452</v>
      </c>
      <c r="AE153">
        <f t="shared" si="17"/>
        <v>15.12</v>
      </c>
    </row>
    <row r="154" spans="1:31">
      <c r="A154" s="38" t="s">
        <v>218</v>
      </c>
      <c r="B154" s="47">
        <v>264418</v>
      </c>
      <c r="C154" s="46">
        <v>0.17599999999999999</v>
      </c>
      <c r="D154" s="47">
        <v>46605</v>
      </c>
      <c r="E154" s="41">
        <v>0.39100000000000001</v>
      </c>
      <c r="F154" s="41">
        <v>0.48899999999999999</v>
      </c>
      <c r="G154" s="42">
        <v>0.248</v>
      </c>
      <c r="H154" s="42">
        <v>0.14099999999999999</v>
      </c>
      <c r="I154" s="41">
        <v>0.1</v>
      </c>
      <c r="J154" s="43">
        <v>0.37</v>
      </c>
      <c r="Z154">
        <f t="shared" si="12"/>
        <v>103387.43800000001</v>
      </c>
      <c r="AA154">
        <f t="shared" si="13"/>
        <v>129300.402</v>
      </c>
      <c r="AB154">
        <f t="shared" si="14"/>
        <v>65575.664000000004</v>
      </c>
      <c r="AC154">
        <f t="shared" si="15"/>
        <v>37282.937999999995</v>
      </c>
      <c r="AD154">
        <f t="shared" si="16"/>
        <v>26441.800000000003</v>
      </c>
      <c r="AE154">
        <f t="shared" si="17"/>
        <v>97834.66</v>
      </c>
    </row>
    <row r="155" spans="1:31">
      <c r="A155" s="38" t="s">
        <v>219</v>
      </c>
      <c r="B155" s="47">
        <v>5783</v>
      </c>
      <c r="C155" s="46">
        <v>0.193</v>
      </c>
      <c r="D155" s="47">
        <v>1118</v>
      </c>
      <c r="E155" s="41">
        <v>0.39400000000000002</v>
      </c>
      <c r="F155" s="41">
        <v>0.50900000000000001</v>
      </c>
      <c r="G155" s="42">
        <v>0.246</v>
      </c>
      <c r="H155" s="42">
        <v>0.129</v>
      </c>
      <c r="I155" s="41">
        <v>0.123</v>
      </c>
      <c r="J155" s="43">
        <v>0.36099999999999999</v>
      </c>
      <c r="Z155">
        <f t="shared" si="12"/>
        <v>2278.502</v>
      </c>
      <c r="AA155">
        <f t="shared" si="13"/>
        <v>2943.547</v>
      </c>
      <c r="AB155">
        <f t="shared" si="14"/>
        <v>1422.6179999999999</v>
      </c>
      <c r="AC155">
        <f t="shared" si="15"/>
        <v>746.00700000000006</v>
      </c>
      <c r="AD155">
        <f t="shared" si="16"/>
        <v>711.30899999999997</v>
      </c>
      <c r="AE155">
        <f t="shared" si="17"/>
        <v>2087.663</v>
      </c>
    </row>
    <row r="156" spans="1:31">
      <c r="A156" s="38" t="s">
        <v>33</v>
      </c>
      <c r="B156" s="47">
        <v>13382</v>
      </c>
      <c r="C156" s="46">
        <v>0.20399999999999999</v>
      </c>
      <c r="D156" s="47">
        <v>2736</v>
      </c>
      <c r="E156" s="41">
        <v>0.42699999999999999</v>
      </c>
      <c r="F156" s="41">
        <v>0.52500000000000002</v>
      </c>
      <c r="G156" s="42">
        <v>0.28699999999999998</v>
      </c>
      <c r="H156" s="42">
        <v>0.156</v>
      </c>
      <c r="I156" s="41">
        <v>0.10199999999999999</v>
      </c>
      <c r="J156" s="43">
        <v>0.31900000000000001</v>
      </c>
      <c r="Z156">
        <f t="shared" si="12"/>
        <v>5714.1139999999996</v>
      </c>
      <c r="AA156">
        <f t="shared" si="13"/>
        <v>7025.55</v>
      </c>
      <c r="AB156">
        <f t="shared" si="14"/>
        <v>3840.6339999999996</v>
      </c>
      <c r="AC156">
        <f t="shared" si="15"/>
        <v>2087.5920000000001</v>
      </c>
      <c r="AD156">
        <f t="shared" si="16"/>
        <v>1364.9639999999999</v>
      </c>
      <c r="AE156">
        <f t="shared" si="17"/>
        <v>4268.8580000000002</v>
      </c>
    </row>
    <row r="157" spans="1:31">
      <c r="A157" s="38" t="s">
        <v>34</v>
      </c>
      <c r="B157" s="47">
        <v>10544</v>
      </c>
      <c r="C157" s="46">
        <v>0.215</v>
      </c>
      <c r="D157" s="47">
        <v>2270</v>
      </c>
      <c r="E157" s="41">
        <v>0.42899999999999999</v>
      </c>
      <c r="F157" s="41">
        <v>0.61099999999999999</v>
      </c>
      <c r="G157" s="42">
        <v>0.29099999999999998</v>
      </c>
      <c r="H157" s="42">
        <v>0.16</v>
      </c>
      <c r="I157" s="41">
        <v>7.9000000000000001E-2</v>
      </c>
      <c r="J157" s="43">
        <v>0.22900000000000001</v>
      </c>
      <c r="Z157">
        <f t="shared" si="12"/>
        <v>4523.3760000000002</v>
      </c>
      <c r="AA157">
        <f t="shared" si="13"/>
        <v>6442.384</v>
      </c>
      <c r="AB157">
        <f t="shared" si="14"/>
        <v>3068.3039999999996</v>
      </c>
      <c r="AC157">
        <f t="shared" si="15"/>
        <v>1687.04</v>
      </c>
      <c r="AD157">
        <f t="shared" si="16"/>
        <v>832.976</v>
      </c>
      <c r="AE157">
        <f t="shared" si="17"/>
        <v>2414.576</v>
      </c>
    </row>
    <row r="158" spans="1:31">
      <c r="A158" s="38" t="s">
        <v>53</v>
      </c>
      <c r="B158" s="47">
        <v>4513</v>
      </c>
      <c r="C158" s="46">
        <v>0.17100000000000001</v>
      </c>
      <c r="D158" s="47">
        <v>771</v>
      </c>
      <c r="E158" s="41">
        <v>0.377</v>
      </c>
      <c r="F158" s="41">
        <v>0.47299999999999998</v>
      </c>
      <c r="G158" s="42">
        <v>0.23200000000000001</v>
      </c>
      <c r="H158" s="42">
        <v>0.13</v>
      </c>
      <c r="I158" s="41">
        <v>0.111</v>
      </c>
      <c r="J158" s="43">
        <v>0.39700000000000002</v>
      </c>
      <c r="Z158">
        <f t="shared" si="12"/>
        <v>1701.4010000000001</v>
      </c>
      <c r="AA158">
        <f t="shared" si="13"/>
        <v>2134.6489999999999</v>
      </c>
      <c r="AB158">
        <f t="shared" si="14"/>
        <v>1047.0160000000001</v>
      </c>
      <c r="AC158">
        <f t="shared" si="15"/>
        <v>586.69000000000005</v>
      </c>
      <c r="AD158">
        <f t="shared" si="16"/>
        <v>500.94299999999998</v>
      </c>
      <c r="AE158">
        <f t="shared" si="17"/>
        <v>1791.6610000000001</v>
      </c>
    </row>
    <row r="159" spans="1:31">
      <c r="A159" s="38" t="s">
        <v>84</v>
      </c>
      <c r="B159" s="47">
        <v>3882</v>
      </c>
      <c r="C159" s="46">
        <v>0.16300000000000001</v>
      </c>
      <c r="D159" s="47">
        <v>631</v>
      </c>
      <c r="E159" s="41">
        <v>0.378</v>
      </c>
      <c r="F159" s="41">
        <v>0.50900000000000001</v>
      </c>
      <c r="G159" s="42">
        <v>0.23200000000000001</v>
      </c>
      <c r="H159" s="42">
        <v>0.158</v>
      </c>
      <c r="I159" s="41">
        <v>8.1000000000000003E-2</v>
      </c>
      <c r="J159" s="43">
        <v>0.33300000000000002</v>
      </c>
      <c r="Z159">
        <f t="shared" si="12"/>
        <v>1467.396</v>
      </c>
      <c r="AA159">
        <f t="shared" si="13"/>
        <v>1975.9380000000001</v>
      </c>
      <c r="AB159">
        <f t="shared" si="14"/>
        <v>900.62400000000002</v>
      </c>
      <c r="AC159">
        <f t="shared" si="15"/>
        <v>613.35599999999999</v>
      </c>
      <c r="AD159">
        <f t="shared" si="16"/>
        <v>314.44200000000001</v>
      </c>
      <c r="AE159">
        <f t="shared" si="17"/>
        <v>1292.7060000000001</v>
      </c>
    </row>
    <row r="160" spans="1:31">
      <c r="A160" s="38" t="s">
        <v>220</v>
      </c>
      <c r="B160" s="47">
        <v>37265</v>
      </c>
      <c r="C160" s="46">
        <v>0.21099999999999999</v>
      </c>
      <c r="D160" s="47">
        <v>7862</v>
      </c>
      <c r="E160" s="41">
        <v>0.434</v>
      </c>
      <c r="F160" s="41">
        <v>0.49299999999999999</v>
      </c>
      <c r="G160" s="42">
        <v>0.28499999999999998</v>
      </c>
      <c r="H160" s="42">
        <v>0.13600000000000001</v>
      </c>
      <c r="I160" s="41">
        <v>0.128</v>
      </c>
      <c r="J160" s="43">
        <v>0.371</v>
      </c>
      <c r="Z160">
        <f t="shared" si="12"/>
        <v>16173.01</v>
      </c>
      <c r="AA160">
        <f t="shared" si="13"/>
        <v>18371.645</v>
      </c>
      <c r="AB160">
        <f t="shared" si="14"/>
        <v>10620.525</v>
      </c>
      <c r="AC160">
        <f t="shared" si="15"/>
        <v>5068.04</v>
      </c>
      <c r="AD160">
        <f t="shared" si="16"/>
        <v>4769.92</v>
      </c>
      <c r="AE160">
        <f t="shared" si="17"/>
        <v>13825.315000000001</v>
      </c>
    </row>
    <row r="161" spans="1:31">
      <c r="A161" s="38" t="s">
        <v>221</v>
      </c>
      <c r="B161" s="47">
        <v>52279</v>
      </c>
      <c r="C161" s="46">
        <v>0.247</v>
      </c>
      <c r="D161" s="47">
        <v>12911</v>
      </c>
      <c r="E161" s="41">
        <v>0.436</v>
      </c>
      <c r="F161" s="41">
        <v>0.501</v>
      </c>
      <c r="G161" s="42">
        <v>0.27200000000000002</v>
      </c>
      <c r="H161" s="42">
        <v>0.10199999999999999</v>
      </c>
      <c r="I161" s="41">
        <v>0.21099999999999999</v>
      </c>
      <c r="J161" s="43">
        <v>0.39700000000000002</v>
      </c>
      <c r="Z161">
        <f t="shared" si="12"/>
        <v>22793.644</v>
      </c>
      <c r="AA161">
        <f t="shared" si="13"/>
        <v>26191.778999999999</v>
      </c>
      <c r="AB161">
        <f t="shared" si="14"/>
        <v>14219.888000000001</v>
      </c>
      <c r="AC161">
        <f t="shared" si="15"/>
        <v>5332.4579999999996</v>
      </c>
      <c r="AD161">
        <f t="shared" si="16"/>
        <v>11030.868999999999</v>
      </c>
      <c r="AE161">
        <f t="shared" si="17"/>
        <v>20754.763000000003</v>
      </c>
    </row>
    <row r="162" spans="1:31">
      <c r="A162" s="38" t="s">
        <v>222</v>
      </c>
      <c r="B162" s="47">
        <v>7943</v>
      </c>
      <c r="C162" s="46">
        <v>0.19700000000000001</v>
      </c>
      <c r="D162" s="47">
        <v>1565</v>
      </c>
      <c r="E162" s="41">
        <v>0.39100000000000001</v>
      </c>
      <c r="F162" s="41">
        <v>0.57999999999999996</v>
      </c>
      <c r="G162" s="42">
        <v>0.24399999999999999</v>
      </c>
      <c r="H162" s="42">
        <v>0.13300000000000001</v>
      </c>
      <c r="I162" s="41">
        <v>9.8000000000000004E-2</v>
      </c>
      <c r="J162" s="43">
        <v>0.28699999999999998</v>
      </c>
      <c r="Z162">
        <f t="shared" si="12"/>
        <v>3105.7130000000002</v>
      </c>
      <c r="AA162">
        <f t="shared" si="13"/>
        <v>4606.9399999999996</v>
      </c>
      <c r="AB162">
        <f t="shared" si="14"/>
        <v>1938.0919999999999</v>
      </c>
      <c r="AC162">
        <f t="shared" si="15"/>
        <v>1056.4190000000001</v>
      </c>
      <c r="AD162">
        <f t="shared" si="16"/>
        <v>778.41399999999999</v>
      </c>
      <c r="AE162">
        <f t="shared" si="17"/>
        <v>2279.6409999999996</v>
      </c>
    </row>
    <row r="163" spans="1:31">
      <c r="A163" s="38" t="s">
        <v>223</v>
      </c>
      <c r="B163" s="47">
        <v>230213</v>
      </c>
      <c r="C163" s="46">
        <v>0.2</v>
      </c>
      <c r="D163" s="47">
        <v>46016</v>
      </c>
      <c r="E163" s="41">
        <v>0.41199999999999998</v>
      </c>
      <c r="F163" s="41">
        <v>0.54900000000000004</v>
      </c>
      <c r="G163" s="42">
        <v>0.27100000000000002</v>
      </c>
      <c r="H163" s="42">
        <v>0.14199999999999999</v>
      </c>
      <c r="I163" s="41">
        <v>9.8000000000000004E-2</v>
      </c>
      <c r="J163" s="43">
        <v>0.309</v>
      </c>
      <c r="Z163">
        <f t="shared" si="12"/>
        <v>94847.755999999994</v>
      </c>
      <c r="AA163">
        <f t="shared" si="13"/>
        <v>126386.93700000001</v>
      </c>
      <c r="AB163">
        <f t="shared" si="14"/>
        <v>62387.723000000005</v>
      </c>
      <c r="AC163">
        <f t="shared" si="15"/>
        <v>32690.245999999996</v>
      </c>
      <c r="AD163">
        <f t="shared" si="16"/>
        <v>22560.874</v>
      </c>
      <c r="AE163">
        <f t="shared" si="17"/>
        <v>71135.816999999995</v>
      </c>
    </row>
    <row r="164" spans="1:31">
      <c r="A164" s="38" t="s">
        <v>224</v>
      </c>
      <c r="B164" s="47">
        <v>837</v>
      </c>
      <c r="C164" s="46">
        <v>0.187</v>
      </c>
      <c r="D164" s="47">
        <v>157</v>
      </c>
      <c r="E164" s="41">
        <v>0.41599999999999998</v>
      </c>
      <c r="F164" s="41">
        <v>0.45600000000000002</v>
      </c>
      <c r="G164" s="42">
        <v>0.26200000000000001</v>
      </c>
      <c r="H164" s="42">
        <v>0.14599999999999999</v>
      </c>
      <c r="I164" s="41">
        <v>0.11799999999999999</v>
      </c>
      <c r="J164" s="43">
        <v>0.39800000000000002</v>
      </c>
      <c r="Z164">
        <f t="shared" si="12"/>
        <v>348.19200000000001</v>
      </c>
      <c r="AA164">
        <f t="shared" si="13"/>
        <v>381.67200000000003</v>
      </c>
      <c r="AB164">
        <f t="shared" si="14"/>
        <v>219.29400000000001</v>
      </c>
      <c r="AC164">
        <f t="shared" si="15"/>
        <v>122.202</v>
      </c>
      <c r="AD164">
        <f t="shared" si="16"/>
        <v>98.765999999999991</v>
      </c>
      <c r="AE164">
        <f t="shared" si="17"/>
        <v>333.12600000000003</v>
      </c>
    </row>
    <row r="165" spans="1:31">
      <c r="A165" s="38" t="s">
        <v>17</v>
      </c>
      <c r="B165" s="47">
        <v>44275</v>
      </c>
      <c r="C165" s="46">
        <v>0.186</v>
      </c>
      <c r="D165" s="47">
        <v>8246</v>
      </c>
      <c r="E165" s="41">
        <v>0.40100000000000002</v>
      </c>
      <c r="F165" s="41">
        <v>0.46100000000000002</v>
      </c>
      <c r="G165" s="42">
        <v>0.25</v>
      </c>
      <c r="H165" s="42">
        <v>0.125</v>
      </c>
      <c r="I165" s="41">
        <v>0.127</v>
      </c>
      <c r="J165" s="43">
        <v>0.41399999999999998</v>
      </c>
      <c r="Z165">
        <f t="shared" si="12"/>
        <v>17754.275000000001</v>
      </c>
      <c r="AA165">
        <f t="shared" si="13"/>
        <v>20410.775000000001</v>
      </c>
      <c r="AB165">
        <f t="shared" si="14"/>
        <v>11068.75</v>
      </c>
      <c r="AC165">
        <f t="shared" si="15"/>
        <v>5534.375</v>
      </c>
      <c r="AD165">
        <f t="shared" si="16"/>
        <v>5622.9250000000002</v>
      </c>
      <c r="AE165">
        <f t="shared" si="17"/>
        <v>18329.849999999999</v>
      </c>
    </row>
    <row r="166" spans="1:31">
      <c r="A166" s="38" t="s">
        <v>85</v>
      </c>
      <c r="B166" s="47">
        <v>2138</v>
      </c>
      <c r="C166" s="46">
        <v>0.187</v>
      </c>
      <c r="D166" s="47">
        <v>400</v>
      </c>
      <c r="E166" s="41">
        <v>0.38300000000000001</v>
      </c>
      <c r="F166" s="41">
        <v>0.55900000000000005</v>
      </c>
      <c r="G166" s="42">
        <v>0.23599999999999999</v>
      </c>
      <c r="H166" s="42">
        <v>0.13900000000000001</v>
      </c>
      <c r="I166" s="41">
        <v>9.8000000000000004E-2</v>
      </c>
      <c r="J166" s="43">
        <v>0.30199999999999999</v>
      </c>
      <c r="Z166">
        <f t="shared" si="12"/>
        <v>818.85400000000004</v>
      </c>
      <c r="AA166">
        <f t="shared" si="13"/>
        <v>1195.1420000000001</v>
      </c>
      <c r="AB166">
        <f t="shared" si="14"/>
        <v>504.56799999999998</v>
      </c>
      <c r="AC166">
        <f t="shared" si="15"/>
        <v>297.18200000000002</v>
      </c>
      <c r="AD166">
        <f t="shared" si="16"/>
        <v>209.524</v>
      </c>
      <c r="AE166">
        <f t="shared" si="17"/>
        <v>645.67599999999993</v>
      </c>
    </row>
    <row r="167" spans="1:31">
      <c r="A167" s="38" t="s">
        <v>108</v>
      </c>
      <c r="B167" s="47">
        <v>129494</v>
      </c>
      <c r="C167" s="46">
        <v>0.154</v>
      </c>
      <c r="D167" s="47">
        <v>19881</v>
      </c>
      <c r="E167" s="41">
        <v>0.379</v>
      </c>
      <c r="F167" s="41">
        <v>0.39500000000000002</v>
      </c>
      <c r="G167" s="42">
        <v>0.23699999999999999</v>
      </c>
      <c r="H167" s="42">
        <v>0.13700000000000001</v>
      </c>
      <c r="I167" s="41">
        <v>0.104</v>
      </c>
      <c r="J167" s="43">
        <v>0.46800000000000003</v>
      </c>
      <c r="Z167">
        <f t="shared" si="12"/>
        <v>49078.226000000002</v>
      </c>
      <c r="AA167">
        <f t="shared" si="13"/>
        <v>51150.130000000005</v>
      </c>
      <c r="AB167">
        <f t="shared" si="14"/>
        <v>30690.077999999998</v>
      </c>
      <c r="AC167">
        <f t="shared" si="15"/>
        <v>17740.678</v>
      </c>
      <c r="AD167">
        <f t="shared" si="16"/>
        <v>13467.376</v>
      </c>
      <c r="AE167">
        <f t="shared" si="17"/>
        <v>60603.192000000003</v>
      </c>
    </row>
    <row r="168" spans="1:31">
      <c r="A168" s="38" t="s">
        <v>225</v>
      </c>
      <c r="B168" s="47">
        <v>24892</v>
      </c>
      <c r="C168" s="46">
        <v>0.19800000000000001</v>
      </c>
      <c r="D168" s="47">
        <v>4934</v>
      </c>
      <c r="E168" s="41">
        <v>0.42599999999999999</v>
      </c>
      <c r="F168" s="41">
        <v>0.51100000000000001</v>
      </c>
      <c r="G168" s="42">
        <v>0.27800000000000002</v>
      </c>
      <c r="H168" s="42">
        <v>0.14899999999999999</v>
      </c>
      <c r="I168" s="41">
        <v>0.10199999999999999</v>
      </c>
      <c r="J168" s="43">
        <v>0.34</v>
      </c>
      <c r="Z168">
        <f t="shared" si="12"/>
        <v>10603.992</v>
      </c>
      <c r="AA168">
        <f t="shared" si="13"/>
        <v>12719.812</v>
      </c>
      <c r="AB168">
        <f t="shared" si="14"/>
        <v>6919.9760000000006</v>
      </c>
      <c r="AC168">
        <f t="shared" si="15"/>
        <v>3708.9079999999999</v>
      </c>
      <c r="AD168">
        <f t="shared" si="16"/>
        <v>2538.9839999999999</v>
      </c>
      <c r="AE168">
        <f t="shared" si="17"/>
        <v>8463.2800000000007</v>
      </c>
    </row>
    <row r="169" spans="1:31">
      <c r="A169" s="38" t="s">
        <v>79</v>
      </c>
      <c r="B169" s="47">
        <v>4998</v>
      </c>
      <c r="C169" s="46">
        <v>0.186</v>
      </c>
      <c r="D169" s="47">
        <v>930</v>
      </c>
      <c r="E169" s="41">
        <v>0.40200000000000002</v>
      </c>
      <c r="F169" s="41">
        <v>0.56299999999999994</v>
      </c>
      <c r="G169" s="42">
        <v>0.253</v>
      </c>
      <c r="H169" s="42">
        <v>0.156</v>
      </c>
      <c r="I169" s="41">
        <v>8.1000000000000003E-2</v>
      </c>
      <c r="J169" s="43">
        <v>0.28100000000000003</v>
      </c>
      <c r="Z169">
        <f t="shared" si="12"/>
        <v>2009.1960000000001</v>
      </c>
      <c r="AA169">
        <f t="shared" si="13"/>
        <v>2813.8739999999998</v>
      </c>
      <c r="AB169">
        <f t="shared" si="14"/>
        <v>1264.4939999999999</v>
      </c>
      <c r="AC169">
        <f t="shared" si="15"/>
        <v>779.68799999999999</v>
      </c>
      <c r="AD169">
        <f t="shared" si="16"/>
        <v>404.83800000000002</v>
      </c>
      <c r="AE169">
        <f t="shared" si="17"/>
        <v>1404.4380000000001</v>
      </c>
    </row>
    <row r="170" spans="1:31">
      <c r="A170" s="38" t="s">
        <v>70</v>
      </c>
      <c r="B170" s="47">
        <v>9230</v>
      </c>
      <c r="C170" s="46">
        <v>0.20599999999999999</v>
      </c>
      <c r="D170" s="47">
        <v>1901</v>
      </c>
      <c r="E170" s="41">
        <v>0.42099999999999999</v>
      </c>
      <c r="F170" s="41">
        <v>0.51400000000000001</v>
      </c>
      <c r="G170" s="42">
        <v>0.27600000000000002</v>
      </c>
      <c r="H170" s="42">
        <v>0.14199999999999999</v>
      </c>
      <c r="I170" s="41">
        <v>0.11799999999999999</v>
      </c>
      <c r="J170" s="43">
        <v>0.34399999999999997</v>
      </c>
      <c r="Z170">
        <f t="shared" si="12"/>
        <v>3885.83</v>
      </c>
      <c r="AA170">
        <f t="shared" si="13"/>
        <v>4744.22</v>
      </c>
      <c r="AB170">
        <f t="shared" si="14"/>
        <v>2547.48</v>
      </c>
      <c r="AC170">
        <f t="shared" si="15"/>
        <v>1310.6599999999999</v>
      </c>
      <c r="AD170">
        <f t="shared" si="16"/>
        <v>1089.1399999999999</v>
      </c>
      <c r="AE170">
        <f t="shared" si="17"/>
        <v>3175.12</v>
      </c>
    </row>
    <row r="171" spans="1:31">
      <c r="A171" s="38" t="s">
        <v>226</v>
      </c>
      <c r="B171" s="47">
        <v>19716</v>
      </c>
      <c r="C171" s="46">
        <v>0.16800000000000001</v>
      </c>
      <c r="D171" s="47">
        <v>3305</v>
      </c>
      <c r="E171" s="41">
        <v>0.39100000000000001</v>
      </c>
      <c r="F171" s="41">
        <v>0.54900000000000004</v>
      </c>
      <c r="G171" s="42">
        <v>0.245</v>
      </c>
      <c r="H171" s="42">
        <v>0.17</v>
      </c>
      <c r="I171" s="41">
        <v>6.5000000000000002E-2</v>
      </c>
      <c r="J171" s="43">
        <v>0.28100000000000003</v>
      </c>
      <c r="Z171">
        <f t="shared" si="12"/>
        <v>7708.9560000000001</v>
      </c>
      <c r="AA171">
        <f t="shared" si="13"/>
        <v>10824.084000000001</v>
      </c>
      <c r="AB171">
        <f t="shared" si="14"/>
        <v>4830.42</v>
      </c>
      <c r="AC171">
        <f t="shared" si="15"/>
        <v>3351.7200000000003</v>
      </c>
      <c r="AD171">
        <f t="shared" si="16"/>
        <v>1281.54</v>
      </c>
      <c r="AE171">
        <f t="shared" si="17"/>
        <v>5540.1960000000008</v>
      </c>
    </row>
    <row r="172" spans="1:31">
      <c r="A172" s="38" t="s">
        <v>35</v>
      </c>
      <c r="B172" s="47">
        <v>429953</v>
      </c>
      <c r="C172" s="46">
        <v>0.16</v>
      </c>
      <c r="D172" s="47">
        <v>68754</v>
      </c>
      <c r="E172" s="41">
        <v>0.40300000000000002</v>
      </c>
      <c r="F172" s="41">
        <v>0.41699999999999998</v>
      </c>
      <c r="G172" s="42">
        <v>0.25700000000000001</v>
      </c>
      <c r="H172" s="42">
        <v>0.14299999999999999</v>
      </c>
      <c r="I172" s="41">
        <v>8.5999999999999993E-2</v>
      </c>
      <c r="J172" s="43">
        <v>0.44</v>
      </c>
      <c r="Z172">
        <f t="shared" si="12"/>
        <v>173271.05900000001</v>
      </c>
      <c r="AA172">
        <f t="shared" si="13"/>
        <v>179290.40099999998</v>
      </c>
      <c r="AB172">
        <f t="shared" si="14"/>
        <v>110497.921</v>
      </c>
      <c r="AC172">
        <f t="shared" si="15"/>
        <v>61483.278999999995</v>
      </c>
      <c r="AD172">
        <f t="shared" si="16"/>
        <v>36975.957999999999</v>
      </c>
      <c r="AE172">
        <f t="shared" si="17"/>
        <v>189179.32</v>
      </c>
    </row>
    <row r="173" spans="1:31">
      <c r="A173" s="38" t="s">
        <v>111</v>
      </c>
      <c r="B173" s="47">
        <v>20308</v>
      </c>
      <c r="C173" s="46">
        <v>0.16200000000000001</v>
      </c>
      <c r="D173" s="47">
        <v>3290</v>
      </c>
      <c r="E173" s="41">
        <v>0.37</v>
      </c>
      <c r="F173" s="41">
        <v>0.42</v>
      </c>
      <c r="G173" s="42">
        <v>0.224</v>
      </c>
      <c r="H173" s="42">
        <v>0.127</v>
      </c>
      <c r="I173" s="41">
        <v>0.124</v>
      </c>
      <c r="J173" s="43">
        <v>0.45200000000000001</v>
      </c>
      <c r="Z173">
        <f t="shared" si="12"/>
        <v>7513.96</v>
      </c>
      <c r="AA173">
        <f t="shared" si="13"/>
        <v>8529.36</v>
      </c>
      <c r="AB173">
        <f t="shared" si="14"/>
        <v>4548.9920000000002</v>
      </c>
      <c r="AC173">
        <f t="shared" si="15"/>
        <v>2579.116</v>
      </c>
      <c r="AD173">
        <f t="shared" si="16"/>
        <v>2518.192</v>
      </c>
      <c r="AE173">
        <f t="shared" si="17"/>
        <v>9179.2160000000003</v>
      </c>
    </row>
    <row r="174" spans="1:31">
      <c r="A174" s="38" t="s">
        <v>92</v>
      </c>
      <c r="B174" s="47">
        <v>12915</v>
      </c>
      <c r="C174" s="46">
        <v>0.215</v>
      </c>
      <c r="D174" s="47">
        <v>2782</v>
      </c>
      <c r="E174" s="41">
        <v>0.44900000000000001</v>
      </c>
      <c r="F174" s="41">
        <v>0.55200000000000005</v>
      </c>
      <c r="G174" s="42">
        <v>0.308</v>
      </c>
      <c r="H174" s="42">
        <v>0.16500000000000001</v>
      </c>
      <c r="I174" s="41">
        <v>9.0999999999999998E-2</v>
      </c>
      <c r="J174" s="43">
        <v>0.28299999999999997</v>
      </c>
      <c r="Z174">
        <f t="shared" si="12"/>
        <v>5798.835</v>
      </c>
      <c r="AA174">
        <f t="shared" si="13"/>
        <v>7129.0800000000008</v>
      </c>
      <c r="AB174">
        <f t="shared" si="14"/>
        <v>3977.82</v>
      </c>
      <c r="AC174">
        <f t="shared" si="15"/>
        <v>2130.9749999999999</v>
      </c>
      <c r="AD174">
        <f t="shared" si="16"/>
        <v>1175.2649999999999</v>
      </c>
      <c r="AE174">
        <f t="shared" si="17"/>
        <v>3654.9449999999997</v>
      </c>
    </row>
    <row r="175" spans="1:31">
      <c r="A175" s="38" t="s">
        <v>227</v>
      </c>
      <c r="B175" s="47">
        <v>1260</v>
      </c>
      <c r="C175" s="46">
        <v>0.19</v>
      </c>
      <c r="D175" s="47">
        <v>239</v>
      </c>
      <c r="E175" s="41">
        <v>0.39900000000000002</v>
      </c>
      <c r="F175" s="41">
        <v>0.57999999999999996</v>
      </c>
      <c r="G175" s="42">
        <v>0.253</v>
      </c>
      <c r="H175" s="42">
        <v>0.152</v>
      </c>
      <c r="I175" s="41">
        <v>0.08</v>
      </c>
      <c r="J175" s="43">
        <v>0.26800000000000002</v>
      </c>
      <c r="Z175">
        <f t="shared" si="12"/>
        <v>502.74</v>
      </c>
      <c r="AA175">
        <f t="shared" si="13"/>
        <v>730.8</v>
      </c>
      <c r="AB175">
        <f t="shared" si="14"/>
        <v>318.78000000000003</v>
      </c>
      <c r="AC175">
        <f t="shared" si="15"/>
        <v>191.51999999999998</v>
      </c>
      <c r="AD175">
        <f t="shared" si="16"/>
        <v>100.8</v>
      </c>
      <c r="AE175">
        <f t="shared" si="17"/>
        <v>337.68</v>
      </c>
    </row>
    <row r="176" spans="1:31">
      <c r="A176" s="38" t="s">
        <v>228</v>
      </c>
      <c r="B176" s="47">
        <v>62768</v>
      </c>
      <c r="C176" s="46">
        <v>0.20499999999999999</v>
      </c>
      <c r="D176" s="47">
        <v>12871</v>
      </c>
      <c r="E176" s="41">
        <v>0.41799999999999998</v>
      </c>
      <c r="F176" s="41">
        <v>0.56899999999999995</v>
      </c>
      <c r="G176" s="42">
        <v>0.27700000000000002</v>
      </c>
      <c r="H176" s="42">
        <v>0.14899999999999999</v>
      </c>
      <c r="I176" s="41">
        <v>9.1999999999999998E-2</v>
      </c>
      <c r="J176" s="43">
        <v>0.28100000000000003</v>
      </c>
      <c r="Z176">
        <f t="shared" si="12"/>
        <v>26237.023999999998</v>
      </c>
      <c r="AA176">
        <f t="shared" si="13"/>
        <v>35714.991999999998</v>
      </c>
      <c r="AB176">
        <f t="shared" si="14"/>
        <v>17386.736000000001</v>
      </c>
      <c r="AC176">
        <f t="shared" si="15"/>
        <v>9352.4319999999989</v>
      </c>
      <c r="AD176">
        <f t="shared" si="16"/>
        <v>5774.6559999999999</v>
      </c>
      <c r="AE176">
        <f t="shared" si="17"/>
        <v>17637.808000000001</v>
      </c>
    </row>
    <row r="177" spans="1:31">
      <c r="A177" s="38" t="s">
        <v>229</v>
      </c>
      <c r="B177" s="47">
        <v>49456</v>
      </c>
      <c r="C177" s="46">
        <v>0.20399999999999999</v>
      </c>
      <c r="D177" s="47">
        <v>10108</v>
      </c>
      <c r="E177" s="41">
        <v>0.42599999999999999</v>
      </c>
      <c r="F177" s="41">
        <v>0.52800000000000002</v>
      </c>
      <c r="G177" s="42">
        <v>0.28199999999999997</v>
      </c>
      <c r="H177" s="42">
        <v>0.14499999999999999</v>
      </c>
      <c r="I177" s="41">
        <v>0.104</v>
      </c>
      <c r="J177" s="43">
        <v>0.32700000000000001</v>
      </c>
      <c r="Z177">
        <f t="shared" si="12"/>
        <v>21068.256000000001</v>
      </c>
      <c r="AA177">
        <f t="shared" si="13"/>
        <v>26112.768</v>
      </c>
      <c r="AB177">
        <f t="shared" si="14"/>
        <v>13946.591999999999</v>
      </c>
      <c r="AC177">
        <f t="shared" si="15"/>
        <v>7171.12</v>
      </c>
      <c r="AD177">
        <f t="shared" si="16"/>
        <v>5143.424</v>
      </c>
      <c r="AE177">
        <f t="shared" si="17"/>
        <v>16172.112000000001</v>
      </c>
    </row>
    <row r="178" spans="1:31">
      <c r="A178" s="38" t="s">
        <v>71</v>
      </c>
      <c r="B178" s="47">
        <v>13752</v>
      </c>
      <c r="C178" s="46">
        <v>0.23</v>
      </c>
      <c r="D178" s="47">
        <v>3158</v>
      </c>
      <c r="E178" s="41">
        <v>0.45500000000000002</v>
      </c>
      <c r="F178" s="41">
        <v>0.59699999999999998</v>
      </c>
      <c r="G178" s="42">
        <v>0.311</v>
      </c>
      <c r="H178" s="42">
        <v>0.153</v>
      </c>
      <c r="I178" s="41">
        <v>9.0999999999999998E-2</v>
      </c>
      <c r="J178" s="43">
        <v>0.25</v>
      </c>
      <c r="Z178">
        <f t="shared" si="12"/>
        <v>6257.16</v>
      </c>
      <c r="AA178">
        <f t="shared" si="13"/>
        <v>8209.9439999999995</v>
      </c>
      <c r="AB178">
        <f t="shared" si="14"/>
        <v>4276.8720000000003</v>
      </c>
      <c r="AC178">
        <f t="shared" si="15"/>
        <v>2104.056</v>
      </c>
      <c r="AD178">
        <f t="shared" si="16"/>
        <v>1251.432</v>
      </c>
      <c r="AE178">
        <f t="shared" si="17"/>
        <v>3438</v>
      </c>
    </row>
    <row r="179" spans="1:31">
      <c r="A179" s="38" t="s">
        <v>230</v>
      </c>
      <c r="B179" s="47">
        <v>14879</v>
      </c>
      <c r="C179" s="46">
        <v>0.192</v>
      </c>
      <c r="D179" s="47">
        <v>2863</v>
      </c>
      <c r="E179" s="41">
        <v>0.39300000000000002</v>
      </c>
      <c r="F179" s="41">
        <v>0.54600000000000004</v>
      </c>
      <c r="G179" s="42">
        <v>0.248</v>
      </c>
      <c r="H179" s="42">
        <v>0.13600000000000001</v>
      </c>
      <c r="I179" s="41">
        <v>0.10299999999999999</v>
      </c>
      <c r="J179" s="43">
        <v>0.318</v>
      </c>
      <c r="Z179">
        <f t="shared" si="12"/>
        <v>5847.4470000000001</v>
      </c>
      <c r="AA179">
        <f t="shared" si="13"/>
        <v>8123.9340000000002</v>
      </c>
      <c r="AB179">
        <f t="shared" si="14"/>
        <v>3689.9920000000002</v>
      </c>
      <c r="AC179">
        <f t="shared" si="15"/>
        <v>2023.5440000000001</v>
      </c>
      <c r="AD179">
        <f t="shared" si="16"/>
        <v>1532.5369999999998</v>
      </c>
      <c r="AE179">
        <f t="shared" si="17"/>
        <v>4731.5219999999999</v>
      </c>
    </row>
    <row r="180" spans="1:31">
      <c r="A180" s="38" t="s">
        <v>231</v>
      </c>
      <c r="B180" s="47">
        <v>322077</v>
      </c>
      <c r="C180" s="46">
        <v>0.185</v>
      </c>
      <c r="D180" s="47">
        <v>59558</v>
      </c>
      <c r="E180" s="41">
        <v>0.38900000000000001</v>
      </c>
      <c r="F180" s="41">
        <v>0.44800000000000001</v>
      </c>
      <c r="G180" s="42">
        <v>0.24099999999999999</v>
      </c>
      <c r="H180" s="42">
        <v>0.114</v>
      </c>
      <c r="I180" s="41">
        <v>0.14099999999999999</v>
      </c>
      <c r="J180" s="43">
        <v>0.438</v>
      </c>
      <c r="Z180">
        <f t="shared" si="12"/>
        <v>125287.95300000001</v>
      </c>
      <c r="AA180">
        <f t="shared" si="13"/>
        <v>144290.49600000001</v>
      </c>
      <c r="AB180">
        <f t="shared" si="14"/>
        <v>77620.557000000001</v>
      </c>
      <c r="AC180">
        <f t="shared" si="15"/>
        <v>36716.777999999998</v>
      </c>
      <c r="AD180">
        <f t="shared" si="16"/>
        <v>45412.856999999996</v>
      </c>
      <c r="AE180">
        <f t="shared" si="17"/>
        <v>141069.726</v>
      </c>
    </row>
    <row r="181" spans="1:31">
      <c r="A181" s="38" t="s">
        <v>232</v>
      </c>
      <c r="B181" s="47">
        <v>9613</v>
      </c>
      <c r="C181" s="46">
        <v>0.151</v>
      </c>
      <c r="D181" s="47">
        <v>1456</v>
      </c>
      <c r="E181" s="41">
        <v>0.36499999999999999</v>
      </c>
      <c r="F181" s="41">
        <v>0.41399999999999998</v>
      </c>
      <c r="G181" s="42">
        <v>0.221</v>
      </c>
      <c r="H181" s="42">
        <v>0.129</v>
      </c>
      <c r="I181" s="41">
        <v>0.108</v>
      </c>
      <c r="J181" s="43">
        <v>0.45700000000000002</v>
      </c>
      <c r="Z181">
        <f t="shared" si="12"/>
        <v>3508.7449999999999</v>
      </c>
      <c r="AA181">
        <f t="shared" si="13"/>
        <v>3979.7819999999997</v>
      </c>
      <c r="AB181">
        <f t="shared" si="14"/>
        <v>2124.473</v>
      </c>
      <c r="AC181">
        <f t="shared" si="15"/>
        <v>1240.077</v>
      </c>
      <c r="AD181">
        <f t="shared" si="16"/>
        <v>1038.204</v>
      </c>
      <c r="AE181">
        <f t="shared" si="17"/>
        <v>4393.1410000000005</v>
      </c>
    </row>
    <row r="182" spans="1:31">
      <c r="A182" s="38" t="s">
        <v>101</v>
      </c>
      <c r="B182" s="47">
        <v>2062</v>
      </c>
      <c r="C182" s="46">
        <v>0.17299999999999999</v>
      </c>
      <c r="D182" s="47">
        <v>356</v>
      </c>
      <c r="E182" s="41">
        <v>0.40400000000000003</v>
      </c>
      <c r="F182" s="41">
        <v>0.50700000000000001</v>
      </c>
      <c r="G182" s="42">
        <v>0.25600000000000001</v>
      </c>
      <c r="H182" s="42">
        <v>0.16400000000000001</v>
      </c>
      <c r="I182" s="41">
        <v>7.8E-2</v>
      </c>
      <c r="J182" s="43">
        <v>0.32900000000000001</v>
      </c>
      <c r="Z182">
        <f t="shared" si="12"/>
        <v>833.048</v>
      </c>
      <c r="AA182">
        <f t="shared" si="13"/>
        <v>1045.434</v>
      </c>
      <c r="AB182">
        <f t="shared" si="14"/>
        <v>527.87199999999996</v>
      </c>
      <c r="AC182">
        <f t="shared" si="15"/>
        <v>338.16800000000001</v>
      </c>
      <c r="AD182">
        <f t="shared" si="16"/>
        <v>160.83600000000001</v>
      </c>
      <c r="AE182">
        <f t="shared" si="17"/>
        <v>678.39800000000002</v>
      </c>
    </row>
    <row r="183" spans="1:31">
      <c r="A183" s="38" t="s">
        <v>54</v>
      </c>
      <c r="B183" s="47">
        <v>83022</v>
      </c>
      <c r="C183" s="46">
        <v>0.19700000000000001</v>
      </c>
      <c r="D183" s="47">
        <v>16388</v>
      </c>
      <c r="E183" s="41">
        <v>0.44500000000000001</v>
      </c>
      <c r="F183" s="41">
        <v>0.51</v>
      </c>
      <c r="G183" s="42">
        <v>0.29399999999999998</v>
      </c>
      <c r="H183" s="42">
        <v>0.16300000000000001</v>
      </c>
      <c r="I183" s="41">
        <v>8.5000000000000006E-2</v>
      </c>
      <c r="J183" s="43">
        <v>0.32700000000000001</v>
      </c>
      <c r="Z183">
        <f t="shared" si="12"/>
        <v>36944.79</v>
      </c>
      <c r="AA183">
        <f t="shared" si="13"/>
        <v>42341.22</v>
      </c>
      <c r="AB183">
        <f t="shared" si="14"/>
        <v>24408.467999999997</v>
      </c>
      <c r="AC183">
        <f t="shared" si="15"/>
        <v>13532.586000000001</v>
      </c>
      <c r="AD183">
        <f t="shared" si="16"/>
        <v>7056.8700000000008</v>
      </c>
      <c r="AE183">
        <f t="shared" si="17"/>
        <v>27148.194</v>
      </c>
    </row>
    <row r="184" spans="1:31">
      <c r="A184" s="38" t="s">
        <v>233</v>
      </c>
      <c r="B184" s="47">
        <v>27486</v>
      </c>
      <c r="C184" s="46">
        <v>0.17599999999999999</v>
      </c>
      <c r="D184" s="47">
        <v>4836</v>
      </c>
      <c r="E184" s="41">
        <v>0.40300000000000002</v>
      </c>
      <c r="F184" s="41">
        <v>0.51300000000000001</v>
      </c>
      <c r="G184" s="42">
        <v>0.254</v>
      </c>
      <c r="H184" s="42">
        <v>0.161</v>
      </c>
      <c r="I184" s="41">
        <v>8.3000000000000004E-2</v>
      </c>
      <c r="J184" s="43">
        <v>0.32600000000000001</v>
      </c>
      <c r="Z184">
        <f t="shared" si="12"/>
        <v>11076.858</v>
      </c>
      <c r="AA184">
        <f t="shared" si="13"/>
        <v>14100.318000000001</v>
      </c>
      <c r="AB184">
        <f t="shared" si="14"/>
        <v>6981.4440000000004</v>
      </c>
      <c r="AC184">
        <f t="shared" si="15"/>
        <v>4425.2460000000001</v>
      </c>
      <c r="AD184">
        <f t="shared" si="16"/>
        <v>2281.3380000000002</v>
      </c>
      <c r="AE184">
        <f t="shared" si="17"/>
        <v>8960.4359999999997</v>
      </c>
    </row>
    <row r="185" spans="1:31">
      <c r="A185" s="38" t="s">
        <v>109</v>
      </c>
      <c r="B185" s="47">
        <v>23084</v>
      </c>
      <c r="C185" s="46">
        <v>0.185</v>
      </c>
      <c r="D185" s="47">
        <v>4276</v>
      </c>
      <c r="E185" s="41">
        <v>0.41799999999999998</v>
      </c>
      <c r="F185" s="41">
        <v>0.52100000000000002</v>
      </c>
      <c r="G185" s="42">
        <v>0.27900000000000003</v>
      </c>
      <c r="H185" s="42">
        <v>0.17299999999999999</v>
      </c>
      <c r="I185" s="41">
        <v>7.8E-2</v>
      </c>
      <c r="J185" s="43">
        <v>0.307</v>
      </c>
      <c r="Z185">
        <f t="shared" si="12"/>
        <v>9649.1119999999992</v>
      </c>
      <c r="AA185">
        <f t="shared" si="13"/>
        <v>12026.764000000001</v>
      </c>
      <c r="AB185">
        <f t="shared" si="14"/>
        <v>6440.4360000000006</v>
      </c>
      <c r="AC185">
        <f t="shared" si="15"/>
        <v>3993.5319999999997</v>
      </c>
      <c r="AD185">
        <f t="shared" si="16"/>
        <v>1800.5519999999999</v>
      </c>
      <c r="AE185">
        <f t="shared" si="17"/>
        <v>7086.7879999999996</v>
      </c>
    </row>
    <row r="186" spans="1:31">
      <c r="A186" s="38" t="s">
        <v>234</v>
      </c>
      <c r="B186" s="47">
        <v>111776</v>
      </c>
      <c r="C186" s="46">
        <v>0.16200000000000001</v>
      </c>
      <c r="D186" s="47">
        <v>18078</v>
      </c>
      <c r="E186" s="41">
        <v>0.40500000000000003</v>
      </c>
      <c r="F186" s="41">
        <v>0.46200000000000002</v>
      </c>
      <c r="G186" s="42">
        <v>0.25700000000000001</v>
      </c>
      <c r="H186" s="42">
        <v>0.156</v>
      </c>
      <c r="I186" s="41">
        <v>7.3999999999999996E-2</v>
      </c>
      <c r="J186" s="43">
        <v>0.38200000000000001</v>
      </c>
      <c r="Z186">
        <f t="shared" si="12"/>
        <v>45269.280000000006</v>
      </c>
      <c r="AA186">
        <f t="shared" si="13"/>
        <v>51640.512000000002</v>
      </c>
      <c r="AB186">
        <f t="shared" si="14"/>
        <v>28726.432000000001</v>
      </c>
      <c r="AC186">
        <f t="shared" si="15"/>
        <v>17437.056</v>
      </c>
      <c r="AD186">
        <f t="shared" si="16"/>
        <v>8271.4239999999991</v>
      </c>
      <c r="AE186">
        <f t="shared" si="17"/>
        <v>42698.432000000001</v>
      </c>
    </row>
    <row r="187" spans="1:31">
      <c r="A187" s="38" t="s">
        <v>235</v>
      </c>
      <c r="B187" s="47">
        <v>9224</v>
      </c>
      <c r="C187" s="46">
        <v>0.16500000000000001</v>
      </c>
      <c r="D187" s="47">
        <v>1520</v>
      </c>
      <c r="E187" s="41">
        <v>0.37</v>
      </c>
      <c r="F187" s="41">
        <v>0.42499999999999999</v>
      </c>
      <c r="G187" s="42">
        <v>0.224</v>
      </c>
      <c r="H187" s="42">
        <v>0.128</v>
      </c>
      <c r="I187" s="41">
        <v>0.127</v>
      </c>
      <c r="J187" s="43">
        <v>0.44600000000000001</v>
      </c>
      <c r="Z187">
        <f t="shared" si="12"/>
        <v>3412.88</v>
      </c>
      <c r="AA187">
        <f t="shared" si="13"/>
        <v>3920.2</v>
      </c>
      <c r="AB187">
        <f t="shared" si="14"/>
        <v>2066.1759999999999</v>
      </c>
      <c r="AC187">
        <f t="shared" si="15"/>
        <v>1180.672</v>
      </c>
      <c r="AD187">
        <f t="shared" si="16"/>
        <v>1171.4480000000001</v>
      </c>
      <c r="AE187">
        <f t="shared" si="17"/>
        <v>4113.9040000000005</v>
      </c>
    </row>
    <row r="188" spans="1:31">
      <c r="A188" s="38" t="s">
        <v>236</v>
      </c>
      <c r="B188" s="47">
        <v>16307</v>
      </c>
      <c r="C188" s="46">
        <v>0.188</v>
      </c>
      <c r="D188" s="47">
        <v>3062</v>
      </c>
      <c r="E188" s="41">
        <v>0.38700000000000001</v>
      </c>
      <c r="F188" s="41">
        <v>0.45400000000000001</v>
      </c>
      <c r="G188" s="42">
        <v>0.23899999999999999</v>
      </c>
      <c r="H188" s="42">
        <v>0.12</v>
      </c>
      <c r="I188" s="41">
        <v>0.14699999999999999</v>
      </c>
      <c r="J188" s="43">
        <v>0.42599999999999999</v>
      </c>
      <c r="Z188">
        <f t="shared" si="12"/>
        <v>6310.8090000000002</v>
      </c>
      <c r="AA188">
        <f t="shared" si="13"/>
        <v>7403.3780000000006</v>
      </c>
      <c r="AB188">
        <f t="shared" si="14"/>
        <v>3897.373</v>
      </c>
      <c r="AC188">
        <f t="shared" si="15"/>
        <v>1956.84</v>
      </c>
      <c r="AD188">
        <f t="shared" si="16"/>
        <v>2397.1289999999999</v>
      </c>
      <c r="AE188">
        <f t="shared" si="17"/>
        <v>6946.7820000000002</v>
      </c>
    </row>
    <row r="189" spans="1:31">
      <c r="A189" s="38" t="s">
        <v>55</v>
      </c>
      <c r="B189" s="47">
        <v>46144</v>
      </c>
      <c r="C189" s="46">
        <v>0.20300000000000001</v>
      </c>
      <c r="D189" s="47">
        <v>9350</v>
      </c>
      <c r="E189" s="41">
        <v>0.443</v>
      </c>
      <c r="F189" s="41">
        <v>0.51200000000000001</v>
      </c>
      <c r="G189" s="42">
        <v>0.29399999999999998</v>
      </c>
      <c r="H189" s="42">
        <v>0.17</v>
      </c>
      <c r="I189" s="41">
        <v>9.5000000000000001E-2</v>
      </c>
      <c r="J189" s="43">
        <v>0.318</v>
      </c>
      <c r="Z189">
        <f t="shared" si="12"/>
        <v>20441.792000000001</v>
      </c>
      <c r="AA189">
        <f t="shared" si="13"/>
        <v>23625.727999999999</v>
      </c>
      <c r="AB189">
        <f t="shared" si="14"/>
        <v>13566.335999999999</v>
      </c>
      <c r="AC189">
        <f t="shared" si="15"/>
        <v>7844.4800000000005</v>
      </c>
      <c r="AD189">
        <f t="shared" si="16"/>
        <v>4383.68</v>
      </c>
      <c r="AE189">
        <f t="shared" si="17"/>
        <v>14673.791999999999</v>
      </c>
    </row>
    <row r="190" spans="1:31">
      <c r="A190" s="38" t="s">
        <v>116</v>
      </c>
      <c r="B190" s="47">
        <v>120918</v>
      </c>
      <c r="C190" s="46">
        <v>0.19900000000000001</v>
      </c>
      <c r="D190" s="47">
        <v>24109</v>
      </c>
      <c r="E190" s="41">
        <v>0.39900000000000002</v>
      </c>
      <c r="F190" s="41">
        <v>0.54800000000000004</v>
      </c>
      <c r="G190" s="42">
        <v>0.25600000000000001</v>
      </c>
      <c r="H190" s="42">
        <v>0.13200000000000001</v>
      </c>
      <c r="I190" s="41">
        <v>0.108</v>
      </c>
      <c r="J190" s="43">
        <v>0.31900000000000001</v>
      </c>
      <c r="Z190">
        <f t="shared" si="12"/>
        <v>48246.281999999999</v>
      </c>
      <c r="AA190">
        <f t="shared" si="13"/>
        <v>66263.063999999998</v>
      </c>
      <c r="AB190">
        <f t="shared" si="14"/>
        <v>30955.008000000002</v>
      </c>
      <c r="AC190">
        <f t="shared" si="15"/>
        <v>15961.176000000001</v>
      </c>
      <c r="AD190">
        <f t="shared" si="16"/>
        <v>13059.144</v>
      </c>
      <c r="AE190">
        <f t="shared" si="17"/>
        <v>38572.842000000004</v>
      </c>
    </row>
    <row r="191" spans="1:31">
      <c r="A191" s="38" t="s">
        <v>237</v>
      </c>
      <c r="B191" s="47">
        <v>7467</v>
      </c>
      <c r="C191" s="46">
        <v>0.23499999999999999</v>
      </c>
      <c r="D191" s="47">
        <v>1753</v>
      </c>
      <c r="E191" s="41">
        <v>0.44400000000000001</v>
      </c>
      <c r="F191" s="41">
        <v>0.46700000000000003</v>
      </c>
      <c r="G191" s="42">
        <v>0.27900000000000003</v>
      </c>
      <c r="H191" s="42">
        <v>0.11799999999999999</v>
      </c>
      <c r="I191" s="41">
        <v>0.19700000000000001</v>
      </c>
      <c r="J191" s="43">
        <v>0.41499999999999998</v>
      </c>
      <c r="Z191">
        <f t="shared" si="12"/>
        <v>3315.348</v>
      </c>
      <c r="AA191">
        <f t="shared" si="13"/>
        <v>3487.0890000000004</v>
      </c>
      <c r="AB191">
        <f t="shared" si="14"/>
        <v>2083.2930000000001</v>
      </c>
      <c r="AC191">
        <f t="shared" si="15"/>
        <v>881.10599999999999</v>
      </c>
      <c r="AD191">
        <f t="shared" si="16"/>
        <v>1470.999</v>
      </c>
      <c r="AE191">
        <f t="shared" si="17"/>
        <v>3098.8049999999998</v>
      </c>
    </row>
    <row r="192" spans="1:31">
      <c r="A192" s="38" t="s">
        <v>238</v>
      </c>
      <c r="B192" s="47">
        <v>11204</v>
      </c>
      <c r="C192" s="46">
        <v>0.187</v>
      </c>
      <c r="D192" s="47">
        <v>2095</v>
      </c>
      <c r="E192" s="41">
        <v>0.41599999999999998</v>
      </c>
      <c r="F192" s="41">
        <v>0.55100000000000005</v>
      </c>
      <c r="G192" s="42">
        <v>0.26600000000000001</v>
      </c>
      <c r="H192" s="42">
        <v>0.16200000000000001</v>
      </c>
      <c r="I192" s="41">
        <v>7.6999999999999999E-2</v>
      </c>
      <c r="J192" s="43">
        <v>0.28799999999999998</v>
      </c>
      <c r="Z192">
        <f t="shared" si="12"/>
        <v>4660.8639999999996</v>
      </c>
      <c r="AA192">
        <f t="shared" si="13"/>
        <v>6173.4040000000005</v>
      </c>
      <c r="AB192">
        <f t="shared" si="14"/>
        <v>2980.2640000000001</v>
      </c>
      <c r="AC192">
        <f t="shared" si="15"/>
        <v>1815.048</v>
      </c>
      <c r="AD192">
        <f t="shared" si="16"/>
        <v>862.70799999999997</v>
      </c>
      <c r="AE192">
        <f t="shared" si="17"/>
        <v>3226.752</v>
      </c>
    </row>
    <row r="193" spans="1:31">
      <c r="A193" s="38" t="s">
        <v>239</v>
      </c>
      <c r="B193" s="47">
        <v>114546</v>
      </c>
      <c r="C193" s="46">
        <v>0.14599999999999999</v>
      </c>
      <c r="D193" s="47">
        <v>16736</v>
      </c>
      <c r="E193" s="41">
        <v>0.38600000000000001</v>
      </c>
      <c r="F193" s="41">
        <v>0.42299999999999999</v>
      </c>
      <c r="G193" s="42">
        <v>0.24199999999999999</v>
      </c>
      <c r="H193" s="42">
        <v>0.16800000000000001</v>
      </c>
      <c r="I193" s="41">
        <v>7.3999999999999996E-2</v>
      </c>
      <c r="J193" s="43">
        <v>0.40899999999999997</v>
      </c>
      <c r="Z193">
        <f t="shared" si="12"/>
        <v>44214.756000000001</v>
      </c>
      <c r="AA193">
        <f t="shared" si="13"/>
        <v>48452.957999999999</v>
      </c>
      <c r="AB193">
        <f t="shared" si="14"/>
        <v>27720.131999999998</v>
      </c>
      <c r="AC193">
        <f t="shared" si="15"/>
        <v>19243.728000000003</v>
      </c>
      <c r="AD193">
        <f t="shared" si="16"/>
        <v>8476.4040000000005</v>
      </c>
      <c r="AE193">
        <f t="shared" si="17"/>
        <v>46849.313999999998</v>
      </c>
    </row>
    <row r="194" spans="1:31">
      <c r="A194" s="38" t="s">
        <v>240</v>
      </c>
      <c r="B194" s="47">
        <v>3086</v>
      </c>
      <c r="C194" s="46">
        <v>0.14000000000000001</v>
      </c>
      <c r="D194" s="47">
        <v>431</v>
      </c>
      <c r="E194" s="41">
        <v>0.35499999999999998</v>
      </c>
      <c r="F194" s="41">
        <v>0.34599999999999997</v>
      </c>
      <c r="G194" s="42">
        <v>0.214</v>
      </c>
      <c r="H194" s="42">
        <v>0.126</v>
      </c>
      <c r="I194" s="41">
        <v>0.12</v>
      </c>
      <c r="J194" s="43">
        <v>0.52800000000000002</v>
      </c>
      <c r="Z194">
        <f t="shared" si="12"/>
        <v>1095.53</v>
      </c>
      <c r="AA194">
        <f t="shared" si="13"/>
        <v>1067.7559999999999</v>
      </c>
      <c r="AB194">
        <f t="shared" si="14"/>
        <v>660.404</v>
      </c>
      <c r="AC194">
        <f t="shared" si="15"/>
        <v>388.83600000000001</v>
      </c>
      <c r="AD194">
        <f t="shared" si="16"/>
        <v>370.32</v>
      </c>
      <c r="AE194">
        <f t="shared" si="17"/>
        <v>1629.4080000000001</v>
      </c>
    </row>
    <row r="195" spans="1:31">
      <c r="A195" s="38" t="s">
        <v>241</v>
      </c>
      <c r="B195" s="47">
        <v>2875</v>
      </c>
      <c r="C195" s="46">
        <v>0.187</v>
      </c>
      <c r="D195" s="47">
        <v>539</v>
      </c>
      <c r="E195" s="41">
        <v>0.39400000000000002</v>
      </c>
      <c r="F195" s="41">
        <v>0.55800000000000005</v>
      </c>
      <c r="G195" s="42">
        <v>0.245</v>
      </c>
      <c r="H195" s="42">
        <v>0.14899999999999999</v>
      </c>
      <c r="I195" s="41">
        <v>9.0999999999999998E-2</v>
      </c>
      <c r="J195" s="43">
        <v>0.29399999999999998</v>
      </c>
      <c r="Z195">
        <f t="shared" ref="Z195:Z259" si="18">+$B195*E195</f>
        <v>1132.75</v>
      </c>
      <c r="AA195">
        <f t="shared" ref="AA195:AA259" si="19">+$B195*F195</f>
        <v>1604.2500000000002</v>
      </c>
      <c r="AB195">
        <f t="shared" ref="AB195:AB259" si="20">+$B195*G195</f>
        <v>704.375</v>
      </c>
      <c r="AC195">
        <f t="shared" ref="AC195:AC259" si="21">+$B195*H195</f>
        <v>428.375</v>
      </c>
      <c r="AD195">
        <f t="shared" ref="AD195:AD259" si="22">+$B195*I195</f>
        <v>261.625</v>
      </c>
      <c r="AE195">
        <f t="shared" ref="AE195:AE259" si="23">+$B195*J195</f>
        <v>845.25</v>
      </c>
    </row>
    <row r="196" spans="1:31">
      <c r="A196" s="38" t="s">
        <v>104</v>
      </c>
      <c r="B196" s="47">
        <v>12955</v>
      </c>
      <c r="C196" s="46">
        <v>0.21099999999999999</v>
      </c>
      <c r="D196" s="47">
        <v>2734</v>
      </c>
      <c r="E196" s="41">
        <v>0.437</v>
      </c>
      <c r="F196" s="41">
        <v>0.57399999999999995</v>
      </c>
      <c r="G196" s="42">
        <v>0.29299999999999998</v>
      </c>
      <c r="H196" s="42">
        <v>0.16600000000000001</v>
      </c>
      <c r="I196" s="41">
        <v>8.5000000000000006E-2</v>
      </c>
      <c r="J196" s="43">
        <v>0.26</v>
      </c>
      <c r="Z196">
        <f t="shared" si="18"/>
        <v>5661.335</v>
      </c>
      <c r="AA196">
        <f t="shared" si="19"/>
        <v>7436.1699999999992</v>
      </c>
      <c r="AB196">
        <f t="shared" si="20"/>
        <v>3795.8149999999996</v>
      </c>
      <c r="AC196">
        <f t="shared" si="21"/>
        <v>2150.5300000000002</v>
      </c>
      <c r="AD196">
        <f t="shared" si="22"/>
        <v>1101.1750000000002</v>
      </c>
      <c r="AE196">
        <f t="shared" si="23"/>
        <v>3368.3</v>
      </c>
    </row>
    <row r="197" spans="1:31">
      <c r="A197" s="38" t="s">
        <v>242</v>
      </c>
      <c r="B197" s="47">
        <v>11062</v>
      </c>
      <c r="C197" s="46">
        <v>0.215</v>
      </c>
      <c r="D197" s="47">
        <v>2382</v>
      </c>
      <c r="E197" s="41">
        <v>0.39800000000000002</v>
      </c>
      <c r="F197" s="41">
        <v>0.51700000000000002</v>
      </c>
      <c r="G197" s="42">
        <v>0.245</v>
      </c>
      <c r="H197" s="42">
        <v>0.11</v>
      </c>
      <c r="I197" s="41">
        <v>0.16200000000000001</v>
      </c>
      <c r="J197" s="43">
        <v>0.374</v>
      </c>
      <c r="Z197">
        <f t="shared" si="18"/>
        <v>4402.6760000000004</v>
      </c>
      <c r="AA197">
        <f t="shared" si="19"/>
        <v>5719.0540000000001</v>
      </c>
      <c r="AB197">
        <f t="shared" si="20"/>
        <v>2710.19</v>
      </c>
      <c r="AC197">
        <f t="shared" si="21"/>
        <v>1216.82</v>
      </c>
      <c r="AD197">
        <f t="shared" si="22"/>
        <v>1792.0440000000001</v>
      </c>
      <c r="AE197">
        <f t="shared" si="23"/>
        <v>4137.1880000000001</v>
      </c>
    </row>
    <row r="198" spans="1:31">
      <c r="A198" s="38" t="s">
        <v>243</v>
      </c>
      <c r="B198" s="47">
        <v>7350</v>
      </c>
      <c r="C198" s="46">
        <v>0.17899999999999999</v>
      </c>
      <c r="D198" s="47">
        <v>1315</v>
      </c>
      <c r="E198" s="41">
        <v>0.38900000000000001</v>
      </c>
      <c r="F198" s="41">
        <v>0.46100000000000002</v>
      </c>
      <c r="G198" s="42">
        <v>0.24399999999999999</v>
      </c>
      <c r="H198" s="42">
        <v>0.13800000000000001</v>
      </c>
      <c r="I198" s="41">
        <v>0.121</v>
      </c>
      <c r="J198" s="43">
        <v>0.40100000000000002</v>
      </c>
      <c r="Z198">
        <f t="shared" si="18"/>
        <v>2859.15</v>
      </c>
      <c r="AA198">
        <f t="shared" si="19"/>
        <v>3388.3500000000004</v>
      </c>
      <c r="AB198">
        <f t="shared" si="20"/>
        <v>1793.3999999999999</v>
      </c>
      <c r="AC198">
        <f t="shared" si="21"/>
        <v>1014.3000000000001</v>
      </c>
      <c r="AD198">
        <f t="shared" si="22"/>
        <v>889.35</v>
      </c>
      <c r="AE198">
        <f t="shared" si="23"/>
        <v>2947.3500000000004</v>
      </c>
    </row>
    <row r="199" spans="1:31">
      <c r="A199" s="38" t="s">
        <v>118</v>
      </c>
      <c r="B199" s="47">
        <v>833</v>
      </c>
      <c r="C199" s="46">
        <v>0.13400000000000001</v>
      </c>
      <c r="D199" s="47">
        <v>112</v>
      </c>
      <c r="E199" s="41">
        <v>0.376</v>
      </c>
      <c r="F199" s="41">
        <v>0.435</v>
      </c>
      <c r="G199" s="42">
        <v>0.23200000000000001</v>
      </c>
      <c r="H199" s="42">
        <v>0.17699999999999999</v>
      </c>
      <c r="I199" s="41">
        <v>5.8000000000000003E-2</v>
      </c>
      <c r="J199" s="43">
        <v>0.38800000000000001</v>
      </c>
      <c r="Z199">
        <f t="shared" si="18"/>
        <v>313.20800000000003</v>
      </c>
      <c r="AA199">
        <f t="shared" si="19"/>
        <v>362.35500000000002</v>
      </c>
      <c r="AB199">
        <f t="shared" si="20"/>
        <v>193.256</v>
      </c>
      <c r="AC199">
        <f t="shared" si="21"/>
        <v>147.441</v>
      </c>
      <c r="AD199">
        <f t="shared" si="22"/>
        <v>48.314</v>
      </c>
      <c r="AE199">
        <f t="shared" si="23"/>
        <v>323.20400000000001</v>
      </c>
    </row>
    <row r="200" spans="1:31">
      <c r="A200" s="38" t="s">
        <v>102</v>
      </c>
      <c r="B200" s="47">
        <v>15693</v>
      </c>
      <c r="C200" s="46">
        <v>0.21299999999999999</v>
      </c>
      <c r="D200" s="47">
        <v>3343</v>
      </c>
      <c r="E200" s="41">
        <v>0.42799999999999999</v>
      </c>
      <c r="F200" s="41">
        <v>0.56100000000000005</v>
      </c>
      <c r="G200" s="42">
        <v>0.28899999999999998</v>
      </c>
      <c r="H200" s="42">
        <v>0.14699999999999999</v>
      </c>
      <c r="I200" s="41">
        <v>0.1</v>
      </c>
      <c r="J200" s="43">
        <v>0.29199999999999998</v>
      </c>
      <c r="Z200">
        <f t="shared" si="18"/>
        <v>6716.6040000000003</v>
      </c>
      <c r="AA200">
        <f t="shared" si="19"/>
        <v>8803.773000000001</v>
      </c>
      <c r="AB200">
        <f t="shared" si="20"/>
        <v>4535.277</v>
      </c>
      <c r="AC200">
        <f t="shared" si="21"/>
        <v>2306.8710000000001</v>
      </c>
      <c r="AD200">
        <f t="shared" si="22"/>
        <v>1569.3000000000002</v>
      </c>
      <c r="AE200">
        <f t="shared" si="23"/>
        <v>4582.3559999999998</v>
      </c>
    </row>
    <row r="201" spans="1:31">
      <c r="A201" s="38" t="s">
        <v>244</v>
      </c>
      <c r="B201" s="47">
        <v>77633</v>
      </c>
      <c r="C201" s="46">
        <v>0.153</v>
      </c>
      <c r="D201" s="47">
        <v>11861</v>
      </c>
      <c r="E201" s="41">
        <v>0.41099999999999998</v>
      </c>
      <c r="F201" s="41">
        <v>0.34200000000000003</v>
      </c>
      <c r="G201" s="42">
        <v>0.26400000000000001</v>
      </c>
      <c r="H201" s="42">
        <v>0.13500000000000001</v>
      </c>
      <c r="I201" s="41">
        <v>8.6999999999999994E-2</v>
      </c>
      <c r="J201" s="43">
        <v>0.52200000000000002</v>
      </c>
      <c r="Z201">
        <f t="shared" si="18"/>
        <v>31907.162999999997</v>
      </c>
      <c r="AA201">
        <f t="shared" si="19"/>
        <v>26550.486000000001</v>
      </c>
      <c r="AB201">
        <f t="shared" si="20"/>
        <v>20495.112000000001</v>
      </c>
      <c r="AC201">
        <f t="shared" si="21"/>
        <v>10480.455</v>
      </c>
      <c r="AD201">
        <f t="shared" si="22"/>
        <v>6754.0709999999999</v>
      </c>
      <c r="AE201">
        <f t="shared" si="23"/>
        <v>40524.425999999999</v>
      </c>
    </row>
    <row r="202" spans="1:31">
      <c r="A202" s="38" t="s">
        <v>245</v>
      </c>
      <c r="B202" s="47">
        <v>10273</v>
      </c>
      <c r="C202" s="46">
        <v>0.188</v>
      </c>
      <c r="D202" s="47">
        <v>1927</v>
      </c>
      <c r="E202" s="41">
        <v>0.39600000000000002</v>
      </c>
      <c r="F202" s="41">
        <v>0.52700000000000002</v>
      </c>
      <c r="G202" s="42">
        <v>0.247</v>
      </c>
      <c r="H202" s="42">
        <v>0.14099999999999999</v>
      </c>
      <c r="I202" s="41">
        <v>0.10299999999999999</v>
      </c>
      <c r="J202" s="43">
        <v>0.33200000000000002</v>
      </c>
      <c r="Z202">
        <f t="shared" si="18"/>
        <v>4068.1080000000002</v>
      </c>
      <c r="AA202">
        <f t="shared" si="19"/>
        <v>5413.8710000000001</v>
      </c>
      <c r="AB202">
        <f t="shared" si="20"/>
        <v>2537.431</v>
      </c>
      <c r="AC202">
        <f t="shared" si="21"/>
        <v>1448.4929999999999</v>
      </c>
      <c r="AD202">
        <f t="shared" si="22"/>
        <v>1058.1189999999999</v>
      </c>
      <c r="AE202">
        <f t="shared" si="23"/>
        <v>3410.636</v>
      </c>
    </row>
    <row r="203" spans="1:31">
      <c r="A203" s="38" t="s">
        <v>246</v>
      </c>
      <c r="B203" s="47">
        <v>48887</v>
      </c>
      <c r="C203" s="46">
        <v>0.189</v>
      </c>
      <c r="D203" s="47">
        <v>9216</v>
      </c>
      <c r="E203" s="41">
        <v>0.41599999999999998</v>
      </c>
      <c r="F203" s="41">
        <v>0.52100000000000002</v>
      </c>
      <c r="G203" s="42">
        <v>0.27700000000000002</v>
      </c>
      <c r="H203" s="42">
        <v>0.16300000000000001</v>
      </c>
      <c r="I203" s="41">
        <v>8.5000000000000006E-2</v>
      </c>
      <c r="J203" s="43">
        <v>0.316</v>
      </c>
      <c r="Z203">
        <f t="shared" si="18"/>
        <v>20336.991999999998</v>
      </c>
      <c r="AA203">
        <f t="shared" si="19"/>
        <v>25470.127</v>
      </c>
      <c r="AB203">
        <f t="shared" si="20"/>
        <v>13541.699000000001</v>
      </c>
      <c r="AC203">
        <f t="shared" si="21"/>
        <v>7968.5810000000001</v>
      </c>
      <c r="AD203">
        <f t="shared" si="22"/>
        <v>4155.3950000000004</v>
      </c>
      <c r="AE203">
        <f t="shared" si="23"/>
        <v>15448.291999999999</v>
      </c>
    </row>
    <row r="204" spans="1:31">
      <c r="A204" s="38" t="s">
        <v>105</v>
      </c>
      <c r="B204" s="47">
        <v>10062</v>
      </c>
      <c r="C204" s="46">
        <v>0.22600000000000001</v>
      </c>
      <c r="D204" s="47">
        <v>2271</v>
      </c>
      <c r="E204" s="41">
        <v>0.48</v>
      </c>
      <c r="F204" s="41">
        <v>0.53600000000000003</v>
      </c>
      <c r="G204" s="42">
        <v>0.32200000000000001</v>
      </c>
      <c r="H204" s="42">
        <v>0.17499999999999999</v>
      </c>
      <c r="I204" s="41">
        <v>9.6000000000000002E-2</v>
      </c>
      <c r="J204" s="43">
        <v>0.28899999999999998</v>
      </c>
      <c r="Z204">
        <f t="shared" si="18"/>
        <v>4829.76</v>
      </c>
      <c r="AA204">
        <f t="shared" si="19"/>
        <v>5393.232</v>
      </c>
      <c r="AB204">
        <f t="shared" si="20"/>
        <v>3239.9639999999999</v>
      </c>
      <c r="AC204">
        <f t="shared" si="21"/>
        <v>1760.85</v>
      </c>
      <c r="AD204">
        <f t="shared" si="22"/>
        <v>965.952</v>
      </c>
      <c r="AE204">
        <f t="shared" si="23"/>
        <v>2907.9179999999997</v>
      </c>
    </row>
    <row r="205" spans="1:31">
      <c r="A205" s="38" t="s">
        <v>247</v>
      </c>
      <c r="B205" s="47">
        <v>8576</v>
      </c>
      <c r="C205" s="46">
        <v>0.23699999999999999</v>
      </c>
      <c r="D205" s="47">
        <v>2032</v>
      </c>
      <c r="E205" s="41">
        <v>0.45500000000000002</v>
      </c>
      <c r="F205" s="41">
        <v>0.61</v>
      </c>
      <c r="G205" s="42">
        <v>0.315</v>
      </c>
      <c r="H205" s="42">
        <v>0.154</v>
      </c>
      <c r="I205" s="41">
        <v>9.4E-2</v>
      </c>
      <c r="J205" s="43">
        <v>0.23599999999999999</v>
      </c>
      <c r="Z205">
        <f t="shared" si="18"/>
        <v>3902.08</v>
      </c>
      <c r="AA205">
        <f t="shared" si="19"/>
        <v>5231.3599999999997</v>
      </c>
      <c r="AB205">
        <f t="shared" si="20"/>
        <v>2701.44</v>
      </c>
      <c r="AC205">
        <f t="shared" si="21"/>
        <v>1320.704</v>
      </c>
      <c r="AD205">
        <f t="shared" si="22"/>
        <v>806.14400000000001</v>
      </c>
      <c r="AE205">
        <f t="shared" si="23"/>
        <v>2023.9359999999999</v>
      </c>
    </row>
    <row r="206" spans="1:31">
      <c r="A206" s="38" t="s">
        <v>248</v>
      </c>
      <c r="B206" s="47">
        <v>24882</v>
      </c>
      <c r="C206" s="46">
        <v>0.20699999999999999</v>
      </c>
      <c r="D206" s="47">
        <v>5149</v>
      </c>
      <c r="E206" s="41">
        <v>0.43099999999999999</v>
      </c>
      <c r="F206" s="41">
        <v>0.57799999999999996</v>
      </c>
      <c r="G206" s="42">
        <v>0.28399999999999997</v>
      </c>
      <c r="H206" s="42">
        <v>0.151</v>
      </c>
      <c r="I206" s="41">
        <v>8.4000000000000005E-2</v>
      </c>
      <c r="J206" s="43">
        <v>0.27100000000000002</v>
      </c>
      <c r="Z206">
        <f t="shared" si="18"/>
        <v>10724.142</v>
      </c>
      <c r="AA206">
        <f t="shared" si="19"/>
        <v>14381.795999999998</v>
      </c>
      <c r="AB206">
        <f t="shared" si="20"/>
        <v>7066.4879999999994</v>
      </c>
      <c r="AC206">
        <f t="shared" si="21"/>
        <v>3757.1819999999998</v>
      </c>
      <c r="AD206">
        <f t="shared" si="22"/>
        <v>2090.0880000000002</v>
      </c>
      <c r="AE206">
        <f t="shared" si="23"/>
        <v>6743.0220000000008</v>
      </c>
    </row>
    <row r="207" spans="1:31">
      <c r="A207" s="38" t="s">
        <v>249</v>
      </c>
      <c r="B207" s="47">
        <v>68399</v>
      </c>
      <c r="C207" s="46">
        <v>0.188</v>
      </c>
      <c r="D207" s="47">
        <v>12828</v>
      </c>
      <c r="E207" s="41">
        <v>0.39700000000000002</v>
      </c>
      <c r="F207" s="41">
        <v>0.45800000000000002</v>
      </c>
      <c r="G207" s="42">
        <v>0.247</v>
      </c>
      <c r="H207" s="42">
        <v>0.11899999999999999</v>
      </c>
      <c r="I207" s="41">
        <v>0.13400000000000001</v>
      </c>
      <c r="J207" s="43">
        <v>0.42299999999999999</v>
      </c>
      <c r="Z207">
        <f t="shared" si="18"/>
        <v>27154.403000000002</v>
      </c>
      <c r="AA207">
        <f t="shared" si="19"/>
        <v>31326.742000000002</v>
      </c>
      <c r="AB207">
        <f t="shared" si="20"/>
        <v>16894.553</v>
      </c>
      <c r="AC207">
        <f t="shared" si="21"/>
        <v>8139.4809999999998</v>
      </c>
      <c r="AD207">
        <f t="shared" si="22"/>
        <v>9165.4660000000003</v>
      </c>
      <c r="AE207">
        <f t="shared" si="23"/>
        <v>28932.776999999998</v>
      </c>
    </row>
    <row r="208" spans="1:31">
      <c r="A208" s="38" t="s">
        <v>250</v>
      </c>
      <c r="B208" s="47">
        <v>5881</v>
      </c>
      <c r="C208" s="46">
        <v>0.19900000000000001</v>
      </c>
      <c r="D208" s="47">
        <v>1172</v>
      </c>
      <c r="E208" s="41">
        <v>0.41199999999999998</v>
      </c>
      <c r="F208" s="41">
        <v>0.55200000000000005</v>
      </c>
      <c r="G208" s="42">
        <v>0.26100000000000001</v>
      </c>
      <c r="H208" s="42">
        <v>0.14199999999999999</v>
      </c>
      <c r="I208" s="41">
        <v>0.1</v>
      </c>
      <c r="J208" s="43">
        <v>0.30599999999999999</v>
      </c>
      <c r="Z208">
        <f t="shared" si="18"/>
        <v>2422.9719999999998</v>
      </c>
      <c r="AA208">
        <f t="shared" si="19"/>
        <v>3246.3120000000004</v>
      </c>
      <c r="AB208">
        <f t="shared" si="20"/>
        <v>1534.941</v>
      </c>
      <c r="AC208">
        <f t="shared" si="21"/>
        <v>835.10199999999998</v>
      </c>
      <c r="AD208">
        <f t="shared" si="22"/>
        <v>588.1</v>
      </c>
      <c r="AE208">
        <f t="shared" si="23"/>
        <v>1799.586</v>
      </c>
    </row>
    <row r="209" spans="1:31">
      <c r="A209" s="38" t="s">
        <v>251</v>
      </c>
      <c r="B209" s="47">
        <v>2819</v>
      </c>
      <c r="C209" s="46">
        <v>0.16600000000000001</v>
      </c>
      <c r="D209" s="47">
        <v>468</v>
      </c>
      <c r="E209" s="41">
        <v>0.374</v>
      </c>
      <c r="F209" s="41">
        <v>0.443</v>
      </c>
      <c r="G209" s="42">
        <v>0.22800000000000001</v>
      </c>
      <c r="H209" s="42">
        <v>0.129</v>
      </c>
      <c r="I209" s="41">
        <v>0.11799999999999999</v>
      </c>
      <c r="J209" s="43">
        <v>0.42799999999999999</v>
      </c>
      <c r="Z209">
        <f t="shared" si="18"/>
        <v>1054.306</v>
      </c>
      <c r="AA209">
        <f t="shared" si="19"/>
        <v>1248.817</v>
      </c>
      <c r="AB209">
        <f t="shared" si="20"/>
        <v>642.73199999999997</v>
      </c>
      <c r="AC209">
        <f t="shared" si="21"/>
        <v>363.65100000000001</v>
      </c>
      <c r="AD209">
        <f t="shared" si="22"/>
        <v>332.642</v>
      </c>
      <c r="AE209">
        <f t="shared" si="23"/>
        <v>1206.5319999999999</v>
      </c>
    </row>
    <row r="210" spans="1:31">
      <c r="A210" s="38" t="s">
        <v>252</v>
      </c>
      <c r="B210" s="47">
        <v>15973</v>
      </c>
      <c r="C210" s="46">
        <v>0.182</v>
      </c>
      <c r="D210" s="47">
        <v>2910</v>
      </c>
      <c r="E210" s="41">
        <v>0.39500000000000002</v>
      </c>
      <c r="F210" s="41">
        <v>0.49399999999999999</v>
      </c>
      <c r="G210" s="42">
        <v>0.25</v>
      </c>
      <c r="H210" s="42">
        <v>0.13800000000000001</v>
      </c>
      <c r="I210" s="41">
        <v>0.106</v>
      </c>
      <c r="J210" s="43">
        <v>0.36899999999999999</v>
      </c>
      <c r="Z210">
        <f t="shared" si="18"/>
        <v>6309.335</v>
      </c>
      <c r="AA210">
        <f t="shared" si="19"/>
        <v>7890.6620000000003</v>
      </c>
      <c r="AB210">
        <f t="shared" si="20"/>
        <v>3993.25</v>
      </c>
      <c r="AC210">
        <f t="shared" si="21"/>
        <v>2204.2740000000003</v>
      </c>
      <c r="AD210">
        <f t="shared" si="22"/>
        <v>1693.1379999999999</v>
      </c>
      <c r="AE210">
        <f t="shared" si="23"/>
        <v>5894.0370000000003</v>
      </c>
    </row>
    <row r="211" spans="1:31">
      <c r="A211" s="38" t="s">
        <v>253</v>
      </c>
      <c r="B211" s="47">
        <v>3105</v>
      </c>
      <c r="C211" s="46">
        <v>0.156</v>
      </c>
      <c r="D211" s="47">
        <v>484</v>
      </c>
      <c r="E211" s="41">
        <v>0.38300000000000001</v>
      </c>
      <c r="F211" s="41">
        <v>0.51600000000000001</v>
      </c>
      <c r="G211" s="42">
        <v>0.23799999999999999</v>
      </c>
      <c r="H211" s="42">
        <v>0.17799999999999999</v>
      </c>
      <c r="I211" s="41">
        <v>6.4000000000000001E-2</v>
      </c>
      <c r="J211" s="43">
        <v>0.30599999999999999</v>
      </c>
      <c r="Z211">
        <f t="shared" si="18"/>
        <v>1189.2149999999999</v>
      </c>
      <c r="AA211">
        <f t="shared" si="19"/>
        <v>1602.18</v>
      </c>
      <c r="AB211">
        <f t="shared" si="20"/>
        <v>738.99</v>
      </c>
      <c r="AC211">
        <f t="shared" si="21"/>
        <v>552.68999999999994</v>
      </c>
      <c r="AD211">
        <f t="shared" si="22"/>
        <v>198.72</v>
      </c>
      <c r="AE211">
        <f t="shared" si="23"/>
        <v>950.13</v>
      </c>
    </row>
    <row r="212" spans="1:31">
      <c r="A212" s="38" t="s">
        <v>36</v>
      </c>
      <c r="B212" s="47">
        <v>26529</v>
      </c>
      <c r="C212" s="46">
        <v>0.216</v>
      </c>
      <c r="D212" s="47">
        <v>5743</v>
      </c>
      <c r="E212" s="41">
        <v>0.42099999999999999</v>
      </c>
      <c r="F212" s="41">
        <v>0.60199999999999998</v>
      </c>
      <c r="G212" s="42">
        <v>0.28000000000000003</v>
      </c>
      <c r="H212" s="42">
        <v>0.14099999999999999</v>
      </c>
      <c r="I212" s="41">
        <v>9.2999999999999999E-2</v>
      </c>
      <c r="J212" s="43">
        <v>0.25800000000000001</v>
      </c>
      <c r="Z212">
        <f t="shared" si="18"/>
        <v>11168.708999999999</v>
      </c>
      <c r="AA212">
        <f t="shared" si="19"/>
        <v>15970.457999999999</v>
      </c>
      <c r="AB212">
        <f t="shared" si="20"/>
        <v>7428.1200000000008</v>
      </c>
      <c r="AC212">
        <f t="shared" si="21"/>
        <v>3740.5889999999995</v>
      </c>
      <c r="AD212">
        <f t="shared" si="22"/>
        <v>2467.1970000000001</v>
      </c>
      <c r="AE212">
        <f t="shared" si="23"/>
        <v>6844.482</v>
      </c>
    </row>
    <row r="213" spans="1:31">
      <c r="A213" s="38" t="s">
        <v>93</v>
      </c>
      <c r="B213" s="47">
        <v>2930</v>
      </c>
      <c r="C213" s="46">
        <v>0.16600000000000001</v>
      </c>
      <c r="D213" s="47">
        <v>488</v>
      </c>
      <c r="E213" s="41">
        <v>0.38100000000000001</v>
      </c>
      <c r="F213" s="41">
        <v>0.47099999999999997</v>
      </c>
      <c r="G213" s="42">
        <v>0.23400000000000001</v>
      </c>
      <c r="H213" s="42">
        <v>0.14199999999999999</v>
      </c>
      <c r="I213" s="41">
        <v>0.10100000000000001</v>
      </c>
      <c r="J213" s="43">
        <v>0.38700000000000001</v>
      </c>
      <c r="Z213">
        <f t="shared" si="18"/>
        <v>1116.33</v>
      </c>
      <c r="AA213">
        <f t="shared" si="19"/>
        <v>1380.03</v>
      </c>
      <c r="AB213">
        <f t="shared" si="20"/>
        <v>685.62</v>
      </c>
      <c r="AC213">
        <f t="shared" si="21"/>
        <v>416.05999999999995</v>
      </c>
      <c r="AD213">
        <f t="shared" si="22"/>
        <v>295.93</v>
      </c>
      <c r="AE213">
        <f t="shared" si="23"/>
        <v>1133.9100000000001</v>
      </c>
    </row>
    <row r="214" spans="1:31">
      <c r="A214" s="38" t="s">
        <v>94</v>
      </c>
      <c r="B214" s="47">
        <v>201277</v>
      </c>
      <c r="C214" s="46">
        <v>0.186</v>
      </c>
      <c r="D214" s="47">
        <v>37469</v>
      </c>
      <c r="E214" s="41">
        <v>0.42199999999999999</v>
      </c>
      <c r="F214" s="41">
        <v>0.47899999999999998</v>
      </c>
      <c r="G214" s="42">
        <v>0.28199999999999997</v>
      </c>
      <c r="H214" s="42">
        <v>0.161</v>
      </c>
      <c r="I214" s="41">
        <v>9.2999999999999999E-2</v>
      </c>
      <c r="J214" s="43">
        <v>0.36099999999999999</v>
      </c>
      <c r="Z214">
        <f t="shared" si="18"/>
        <v>84938.894</v>
      </c>
      <c r="AA214">
        <f t="shared" si="19"/>
        <v>96411.68299999999</v>
      </c>
      <c r="AB214">
        <f t="shared" si="20"/>
        <v>56760.113999999994</v>
      </c>
      <c r="AC214">
        <f t="shared" si="21"/>
        <v>32405.597000000002</v>
      </c>
      <c r="AD214">
        <f t="shared" si="22"/>
        <v>18718.760999999999</v>
      </c>
      <c r="AE214">
        <f t="shared" si="23"/>
        <v>72660.997000000003</v>
      </c>
    </row>
    <row r="215" spans="1:31">
      <c r="A215" s="38" t="s">
        <v>254</v>
      </c>
      <c r="B215" s="47">
        <v>7942</v>
      </c>
      <c r="C215" s="46">
        <v>0.16300000000000001</v>
      </c>
      <c r="D215" s="47">
        <v>1293</v>
      </c>
      <c r="E215" s="41">
        <v>0.40600000000000003</v>
      </c>
      <c r="F215" s="41">
        <v>0.437</v>
      </c>
      <c r="G215" s="42">
        <v>0.25600000000000001</v>
      </c>
      <c r="H215" s="42">
        <v>0.16600000000000001</v>
      </c>
      <c r="I215" s="41">
        <v>8.4000000000000005E-2</v>
      </c>
      <c r="J215" s="43">
        <v>0.39700000000000002</v>
      </c>
      <c r="Z215">
        <f t="shared" si="18"/>
        <v>3224.4520000000002</v>
      </c>
      <c r="AA215">
        <f t="shared" si="19"/>
        <v>3470.654</v>
      </c>
      <c r="AB215">
        <f t="shared" si="20"/>
        <v>2033.152</v>
      </c>
      <c r="AC215">
        <f t="shared" si="21"/>
        <v>1318.3720000000001</v>
      </c>
      <c r="AD215">
        <f t="shared" si="22"/>
        <v>667.12800000000004</v>
      </c>
      <c r="AE215">
        <f t="shared" si="23"/>
        <v>3152.9740000000002</v>
      </c>
    </row>
    <row r="216" spans="1:31">
      <c r="A216" s="38" t="s">
        <v>255</v>
      </c>
      <c r="B216" s="47">
        <v>62249</v>
      </c>
      <c r="C216" s="46">
        <v>0.28699999999999998</v>
      </c>
      <c r="D216" s="47">
        <v>17874</v>
      </c>
      <c r="E216" s="41">
        <v>0.45400000000000001</v>
      </c>
      <c r="F216" s="41">
        <v>0.59399999999999997</v>
      </c>
      <c r="G216" s="42">
        <v>0.28599999999999998</v>
      </c>
      <c r="H216" s="42">
        <v>9.2999999999999999E-2</v>
      </c>
      <c r="I216" s="41">
        <v>0.222</v>
      </c>
      <c r="J216" s="43">
        <v>0.313</v>
      </c>
      <c r="Z216">
        <f t="shared" si="18"/>
        <v>28261.046000000002</v>
      </c>
      <c r="AA216">
        <f t="shared" si="19"/>
        <v>36975.905999999995</v>
      </c>
      <c r="AB216">
        <f t="shared" si="20"/>
        <v>17803.214</v>
      </c>
      <c r="AC216">
        <f t="shared" si="21"/>
        <v>5789.1570000000002</v>
      </c>
      <c r="AD216">
        <f t="shared" si="22"/>
        <v>13819.278</v>
      </c>
      <c r="AE216">
        <f t="shared" si="23"/>
        <v>19483.937000000002</v>
      </c>
    </row>
    <row r="217" spans="1:31">
      <c r="A217" s="38" t="s">
        <v>72</v>
      </c>
      <c r="B217" s="47">
        <v>9585</v>
      </c>
      <c r="C217" s="46">
        <v>0.17799999999999999</v>
      </c>
      <c r="D217" s="47">
        <v>1710</v>
      </c>
      <c r="E217" s="41">
        <v>0.39400000000000002</v>
      </c>
      <c r="F217" s="41">
        <v>0.53800000000000003</v>
      </c>
      <c r="G217" s="42">
        <v>0.248</v>
      </c>
      <c r="H217" s="42">
        <v>0.155</v>
      </c>
      <c r="I217" s="41">
        <v>8.3000000000000004E-2</v>
      </c>
      <c r="J217" s="43">
        <v>0.307</v>
      </c>
      <c r="Z217">
        <f t="shared" si="18"/>
        <v>3776.4900000000002</v>
      </c>
      <c r="AA217">
        <f t="shared" si="19"/>
        <v>5156.7300000000005</v>
      </c>
      <c r="AB217">
        <f t="shared" si="20"/>
        <v>2377.08</v>
      </c>
      <c r="AC217">
        <f t="shared" si="21"/>
        <v>1485.675</v>
      </c>
      <c r="AD217">
        <f t="shared" si="22"/>
        <v>795.55500000000006</v>
      </c>
      <c r="AE217">
        <f t="shared" si="23"/>
        <v>2942.5949999999998</v>
      </c>
    </row>
    <row r="218" spans="1:31">
      <c r="A218" s="38" t="s">
        <v>256</v>
      </c>
      <c r="B218" s="47">
        <v>1257</v>
      </c>
      <c r="C218" s="46">
        <v>0.152</v>
      </c>
      <c r="D218" s="47">
        <v>191</v>
      </c>
      <c r="E218" s="41">
        <v>0.371</v>
      </c>
      <c r="F218" s="41">
        <v>0.435</v>
      </c>
      <c r="G218" s="42">
        <v>0.22500000000000001</v>
      </c>
      <c r="H218" s="42">
        <v>0.14299999999999999</v>
      </c>
      <c r="I218" s="41">
        <v>9.6000000000000002E-2</v>
      </c>
      <c r="J218" s="43">
        <v>0.42299999999999999</v>
      </c>
      <c r="Z218">
        <f t="shared" si="18"/>
        <v>466.34699999999998</v>
      </c>
      <c r="AA218">
        <f t="shared" si="19"/>
        <v>546.79499999999996</v>
      </c>
      <c r="AB218">
        <f t="shared" si="20"/>
        <v>282.82499999999999</v>
      </c>
      <c r="AC218">
        <f t="shared" si="21"/>
        <v>179.75099999999998</v>
      </c>
      <c r="AD218">
        <f t="shared" si="22"/>
        <v>120.672</v>
      </c>
      <c r="AE218">
        <f t="shared" si="23"/>
        <v>531.71100000000001</v>
      </c>
    </row>
    <row r="219" spans="1:31">
      <c r="A219" s="38" t="s">
        <v>257</v>
      </c>
      <c r="B219" s="47">
        <v>1440</v>
      </c>
      <c r="C219" s="46">
        <v>0.17599999999999999</v>
      </c>
      <c r="D219" s="47">
        <v>253</v>
      </c>
      <c r="E219" s="41">
        <v>0.38900000000000001</v>
      </c>
      <c r="F219" s="41">
        <v>0.54600000000000004</v>
      </c>
      <c r="G219" s="42">
        <v>0.245</v>
      </c>
      <c r="H219" s="42">
        <v>0.158</v>
      </c>
      <c r="I219" s="41">
        <v>7.9000000000000001E-2</v>
      </c>
      <c r="J219" s="43">
        <v>0.29699999999999999</v>
      </c>
      <c r="Z219">
        <f t="shared" si="18"/>
        <v>560.16</v>
      </c>
      <c r="AA219">
        <f t="shared" si="19"/>
        <v>786.24</v>
      </c>
      <c r="AB219">
        <f t="shared" si="20"/>
        <v>352.8</v>
      </c>
      <c r="AC219">
        <f t="shared" si="21"/>
        <v>227.52</v>
      </c>
      <c r="AD219">
        <f t="shared" si="22"/>
        <v>113.76</v>
      </c>
      <c r="AE219">
        <f t="shared" si="23"/>
        <v>427.68</v>
      </c>
    </row>
    <row r="220" spans="1:31">
      <c r="A220" s="38" t="s">
        <v>258</v>
      </c>
      <c r="B220" s="47">
        <v>4270</v>
      </c>
      <c r="C220" s="46">
        <v>0.14499999999999999</v>
      </c>
      <c r="D220" s="47">
        <v>621</v>
      </c>
      <c r="E220" s="41">
        <v>0.35499999999999998</v>
      </c>
      <c r="F220" s="41">
        <v>0.374</v>
      </c>
      <c r="G220" s="42">
        <v>0.21099999999999999</v>
      </c>
      <c r="H220" s="42">
        <v>0.114</v>
      </c>
      <c r="I220" s="41">
        <v>0.122</v>
      </c>
      <c r="J220" s="43">
        <v>0.51200000000000001</v>
      </c>
      <c r="Z220">
        <f t="shared" si="18"/>
        <v>1515.85</v>
      </c>
      <c r="AA220">
        <f t="shared" si="19"/>
        <v>1596.98</v>
      </c>
      <c r="AB220">
        <f t="shared" si="20"/>
        <v>900.97</v>
      </c>
      <c r="AC220">
        <f t="shared" si="21"/>
        <v>486.78000000000003</v>
      </c>
      <c r="AD220">
        <f t="shared" si="22"/>
        <v>520.93999999999994</v>
      </c>
      <c r="AE220">
        <f t="shared" si="23"/>
        <v>2186.2400000000002</v>
      </c>
    </row>
    <row r="221" spans="1:31">
      <c r="A221" s="38" t="s">
        <v>259</v>
      </c>
      <c r="B221" s="47">
        <v>7654</v>
      </c>
      <c r="C221" s="46">
        <v>0.191</v>
      </c>
      <c r="D221" s="47">
        <v>1462</v>
      </c>
      <c r="E221" s="41">
        <v>0.39800000000000002</v>
      </c>
      <c r="F221" s="41">
        <v>0.51</v>
      </c>
      <c r="G221" s="42">
        <v>0.252</v>
      </c>
      <c r="H221" s="42">
        <v>0.14099999999999999</v>
      </c>
      <c r="I221" s="41">
        <v>0.113</v>
      </c>
      <c r="J221" s="43">
        <v>0.34899999999999998</v>
      </c>
      <c r="Z221">
        <f t="shared" si="18"/>
        <v>3046.2920000000004</v>
      </c>
      <c r="AA221">
        <f t="shared" si="19"/>
        <v>3903.54</v>
      </c>
      <c r="AB221">
        <f t="shared" si="20"/>
        <v>1928.808</v>
      </c>
      <c r="AC221">
        <f t="shared" si="21"/>
        <v>1079.2139999999999</v>
      </c>
      <c r="AD221">
        <f t="shared" si="22"/>
        <v>864.90200000000004</v>
      </c>
      <c r="AE221">
        <f t="shared" si="23"/>
        <v>2671.2459999999996</v>
      </c>
    </row>
    <row r="222" spans="1:31">
      <c r="A222" s="38" t="s">
        <v>260</v>
      </c>
      <c r="B222" s="47">
        <v>1750091</v>
      </c>
      <c r="C222" s="46">
        <v>0.18</v>
      </c>
      <c r="D222" s="47">
        <v>315807</v>
      </c>
      <c r="E222" s="41">
        <v>0.41699999999999998</v>
      </c>
      <c r="F222" s="41">
        <v>0.434</v>
      </c>
      <c r="G222" s="42">
        <v>0.27400000000000002</v>
      </c>
      <c r="H222" s="42">
        <v>0.14099999999999999</v>
      </c>
      <c r="I222" s="41">
        <v>0.106</v>
      </c>
      <c r="J222" s="43">
        <v>0.42499999999999999</v>
      </c>
      <c r="Z222">
        <f t="shared" si="18"/>
        <v>729787.94699999993</v>
      </c>
      <c r="AA222">
        <f t="shared" si="19"/>
        <v>759539.49399999995</v>
      </c>
      <c r="AB222">
        <f t="shared" si="20"/>
        <v>479524.93400000001</v>
      </c>
      <c r="AC222">
        <f t="shared" si="21"/>
        <v>246762.83099999998</v>
      </c>
      <c r="AD222">
        <f t="shared" si="22"/>
        <v>185509.64600000001</v>
      </c>
      <c r="AE222">
        <f t="shared" si="23"/>
        <v>743788.67499999993</v>
      </c>
    </row>
    <row r="223" spans="1:31">
      <c r="A223" s="38" t="s">
        <v>56</v>
      </c>
      <c r="B223" s="47">
        <v>126791</v>
      </c>
      <c r="C223" s="46">
        <v>0.17899999999999999</v>
      </c>
      <c r="D223" s="47">
        <v>22644</v>
      </c>
      <c r="E223" s="41">
        <v>0.39700000000000002</v>
      </c>
      <c r="F223" s="41">
        <v>0.51700000000000002</v>
      </c>
      <c r="G223" s="42">
        <v>0.253</v>
      </c>
      <c r="H223" s="42">
        <v>0.153</v>
      </c>
      <c r="I223" s="41">
        <v>8.7999999999999995E-2</v>
      </c>
      <c r="J223" s="43">
        <v>0.33</v>
      </c>
      <c r="Z223">
        <f t="shared" si="18"/>
        <v>50336.027000000002</v>
      </c>
      <c r="AA223">
        <f t="shared" si="19"/>
        <v>65550.947</v>
      </c>
      <c r="AB223">
        <f t="shared" si="20"/>
        <v>32078.123</v>
      </c>
      <c r="AC223">
        <f t="shared" si="21"/>
        <v>19399.023000000001</v>
      </c>
      <c r="AD223">
        <f t="shared" si="22"/>
        <v>11157.608</v>
      </c>
      <c r="AE223">
        <f t="shared" si="23"/>
        <v>41841.03</v>
      </c>
    </row>
    <row r="224" spans="1:31">
      <c r="A224" s="38" t="s">
        <v>73</v>
      </c>
      <c r="B224" s="47">
        <v>924</v>
      </c>
      <c r="C224" s="46">
        <v>0.20200000000000001</v>
      </c>
      <c r="D224" s="47">
        <v>187</v>
      </c>
      <c r="E224" s="41">
        <v>0.40400000000000003</v>
      </c>
      <c r="F224" s="41">
        <v>0.51200000000000001</v>
      </c>
      <c r="G224" s="42">
        <v>0.25</v>
      </c>
      <c r="H224" s="42">
        <v>0.129</v>
      </c>
      <c r="I224" s="41">
        <v>0.13300000000000001</v>
      </c>
      <c r="J224" s="43">
        <v>0.35899999999999999</v>
      </c>
      <c r="Z224">
        <f t="shared" si="18"/>
        <v>373.29600000000005</v>
      </c>
      <c r="AA224">
        <f t="shared" si="19"/>
        <v>473.08800000000002</v>
      </c>
      <c r="AB224">
        <f t="shared" si="20"/>
        <v>231</v>
      </c>
      <c r="AC224">
        <f t="shared" si="21"/>
        <v>119.196</v>
      </c>
      <c r="AD224">
        <f t="shared" si="22"/>
        <v>122.89200000000001</v>
      </c>
      <c r="AE224">
        <f t="shared" si="23"/>
        <v>331.71600000000001</v>
      </c>
    </row>
    <row r="225" spans="1:31">
      <c r="A225" s="38" t="s">
        <v>261</v>
      </c>
      <c r="B225" s="47">
        <v>12135</v>
      </c>
      <c r="C225" s="46">
        <v>0.19900000000000001</v>
      </c>
      <c r="D225" s="47">
        <v>2421</v>
      </c>
      <c r="E225" s="41">
        <v>0.38600000000000001</v>
      </c>
      <c r="F225" s="41">
        <v>0.54300000000000004</v>
      </c>
      <c r="G225" s="42">
        <v>0.24</v>
      </c>
      <c r="H225" s="42">
        <v>0.122</v>
      </c>
      <c r="I225" s="41">
        <v>0.123</v>
      </c>
      <c r="J225" s="43">
        <v>0.33500000000000002</v>
      </c>
      <c r="Z225">
        <f t="shared" si="18"/>
        <v>4684.1099999999997</v>
      </c>
      <c r="AA225">
        <f t="shared" si="19"/>
        <v>6589.3050000000003</v>
      </c>
      <c r="AB225">
        <f t="shared" si="20"/>
        <v>2912.4</v>
      </c>
      <c r="AC225">
        <f t="shared" si="21"/>
        <v>1480.47</v>
      </c>
      <c r="AD225">
        <f t="shared" si="22"/>
        <v>1492.605</v>
      </c>
      <c r="AE225">
        <f t="shared" si="23"/>
        <v>4065.2250000000004</v>
      </c>
    </row>
    <row r="226" spans="1:31">
      <c r="A226" s="38" t="s">
        <v>262</v>
      </c>
      <c r="B226" s="47">
        <v>1667</v>
      </c>
      <c r="C226" s="46">
        <v>0.16400000000000001</v>
      </c>
      <c r="D226" s="47">
        <v>274</v>
      </c>
      <c r="E226" s="41">
        <v>0.38100000000000001</v>
      </c>
      <c r="F226" s="41">
        <v>0.55000000000000004</v>
      </c>
      <c r="G226" s="42">
        <v>0.23599999999999999</v>
      </c>
      <c r="H226" s="42">
        <v>0.17299999999999999</v>
      </c>
      <c r="I226" s="41">
        <v>6.7000000000000004E-2</v>
      </c>
      <c r="J226" s="43">
        <v>0.27800000000000002</v>
      </c>
      <c r="Z226">
        <f t="shared" si="18"/>
        <v>635.12699999999995</v>
      </c>
      <c r="AA226">
        <f t="shared" si="19"/>
        <v>916.85</v>
      </c>
      <c r="AB226">
        <f t="shared" si="20"/>
        <v>393.41199999999998</v>
      </c>
      <c r="AC226">
        <f t="shared" si="21"/>
        <v>288.39099999999996</v>
      </c>
      <c r="AD226">
        <f t="shared" si="22"/>
        <v>111.68900000000001</v>
      </c>
      <c r="AE226">
        <f t="shared" si="23"/>
        <v>463.42600000000004</v>
      </c>
    </row>
    <row r="227" spans="1:31">
      <c r="A227" s="38" t="s">
        <v>263</v>
      </c>
      <c r="B227" s="47">
        <v>29793</v>
      </c>
      <c r="C227" s="46">
        <v>0.184</v>
      </c>
      <c r="D227" s="47">
        <v>5494</v>
      </c>
      <c r="E227" s="41">
        <v>0.40200000000000002</v>
      </c>
      <c r="F227" s="41">
        <v>0.46700000000000003</v>
      </c>
      <c r="G227" s="42">
        <v>0.25800000000000001</v>
      </c>
      <c r="H227" s="42">
        <v>0.14199999999999999</v>
      </c>
      <c r="I227" s="41">
        <v>0.11600000000000001</v>
      </c>
      <c r="J227" s="43">
        <v>0.39100000000000001</v>
      </c>
      <c r="Z227">
        <f t="shared" si="18"/>
        <v>11976.786</v>
      </c>
      <c r="AA227">
        <f t="shared" si="19"/>
        <v>13913.331</v>
      </c>
      <c r="AB227">
        <f t="shared" si="20"/>
        <v>7686.5940000000001</v>
      </c>
      <c r="AC227">
        <f t="shared" si="21"/>
        <v>4230.6059999999998</v>
      </c>
      <c r="AD227">
        <f t="shared" si="22"/>
        <v>3455.9880000000003</v>
      </c>
      <c r="AE227">
        <f t="shared" si="23"/>
        <v>11649.063</v>
      </c>
    </row>
    <row r="228" spans="1:31">
      <c r="A228" s="38" t="s">
        <v>264</v>
      </c>
      <c r="B228" s="47">
        <v>107864</v>
      </c>
      <c r="C228" s="46">
        <v>0.17499999999999999</v>
      </c>
      <c r="D228" s="47">
        <v>18824</v>
      </c>
      <c r="E228" s="41">
        <v>0.39300000000000002</v>
      </c>
      <c r="F228" s="41">
        <v>0.46800000000000003</v>
      </c>
      <c r="G228" s="42">
        <v>0.247</v>
      </c>
      <c r="H228" s="42">
        <v>0.14399999999999999</v>
      </c>
      <c r="I228" s="41">
        <v>0.106</v>
      </c>
      <c r="J228" s="43">
        <v>0.38900000000000001</v>
      </c>
      <c r="Z228">
        <f t="shared" si="18"/>
        <v>42390.552000000003</v>
      </c>
      <c r="AA228">
        <f t="shared" si="19"/>
        <v>50480.352000000006</v>
      </c>
      <c r="AB228">
        <f t="shared" si="20"/>
        <v>26642.407999999999</v>
      </c>
      <c r="AC228">
        <f t="shared" si="21"/>
        <v>15532.415999999999</v>
      </c>
      <c r="AD228">
        <f t="shared" si="22"/>
        <v>11433.583999999999</v>
      </c>
      <c r="AE228">
        <f t="shared" si="23"/>
        <v>41959.095999999998</v>
      </c>
    </row>
    <row r="229" spans="1:31">
      <c r="A229" s="38" t="s">
        <v>265</v>
      </c>
      <c r="B229" s="47">
        <v>998543</v>
      </c>
      <c r="C229" s="46">
        <v>0.17699999999999999</v>
      </c>
      <c r="D229" s="47">
        <v>176413</v>
      </c>
      <c r="E229" s="41">
        <v>0.4</v>
      </c>
      <c r="F229" s="41">
        <v>0.45500000000000002</v>
      </c>
      <c r="G229" s="42">
        <v>0.25600000000000001</v>
      </c>
      <c r="H229" s="42">
        <v>0.128</v>
      </c>
      <c r="I229" s="41">
        <v>0.107</v>
      </c>
      <c r="J229" s="43">
        <v>0.41699999999999998</v>
      </c>
      <c r="Z229">
        <f t="shared" si="18"/>
        <v>399417.2</v>
      </c>
      <c r="AA229">
        <f t="shared" si="19"/>
        <v>454337.065</v>
      </c>
      <c r="AB229">
        <f t="shared" si="20"/>
        <v>255627.008</v>
      </c>
      <c r="AC229">
        <f t="shared" si="21"/>
        <v>127813.504</v>
      </c>
      <c r="AD229">
        <f t="shared" si="22"/>
        <v>106844.101</v>
      </c>
      <c r="AE229">
        <f t="shared" si="23"/>
        <v>416392.43099999998</v>
      </c>
    </row>
    <row r="230" spans="1:31">
      <c r="A230" s="38" t="s">
        <v>266</v>
      </c>
      <c r="B230" s="47">
        <v>14147</v>
      </c>
      <c r="C230" s="46">
        <v>0.21299999999999999</v>
      </c>
      <c r="D230" s="47">
        <v>3013</v>
      </c>
      <c r="E230" s="41">
        <v>0.432</v>
      </c>
      <c r="F230" s="41">
        <v>0.59799999999999998</v>
      </c>
      <c r="G230" s="42">
        <v>0.28499999999999998</v>
      </c>
      <c r="H230" s="42">
        <v>0.156</v>
      </c>
      <c r="I230" s="41">
        <v>8.3000000000000004E-2</v>
      </c>
      <c r="J230" s="43">
        <v>0.246</v>
      </c>
      <c r="Z230">
        <f t="shared" si="18"/>
        <v>6111.5039999999999</v>
      </c>
      <c r="AA230">
        <f t="shared" si="19"/>
        <v>8459.905999999999</v>
      </c>
      <c r="AB230">
        <f t="shared" si="20"/>
        <v>4031.8949999999995</v>
      </c>
      <c r="AC230">
        <f t="shared" si="21"/>
        <v>2206.9319999999998</v>
      </c>
      <c r="AD230">
        <f t="shared" si="22"/>
        <v>1174.201</v>
      </c>
      <c r="AE230">
        <f t="shared" si="23"/>
        <v>3480.1619999999998</v>
      </c>
    </row>
    <row r="231" spans="1:31">
      <c r="A231" s="38" t="s">
        <v>267</v>
      </c>
      <c r="B231" s="47">
        <v>20470</v>
      </c>
      <c r="C231" s="46">
        <v>0.21299999999999999</v>
      </c>
      <c r="D231" s="47">
        <v>4351</v>
      </c>
      <c r="E231" s="41">
        <v>0.442</v>
      </c>
      <c r="F231" s="41">
        <v>0.57699999999999996</v>
      </c>
      <c r="G231" s="42">
        <v>0.29299999999999998</v>
      </c>
      <c r="H231" s="42">
        <v>0.159</v>
      </c>
      <c r="I231" s="41">
        <v>8.5000000000000006E-2</v>
      </c>
      <c r="J231" s="43">
        <v>0.26300000000000001</v>
      </c>
      <c r="Z231">
        <f t="shared" si="18"/>
        <v>9047.74</v>
      </c>
      <c r="AA231">
        <f t="shared" si="19"/>
        <v>11811.189999999999</v>
      </c>
      <c r="AB231">
        <f t="shared" si="20"/>
        <v>5997.71</v>
      </c>
      <c r="AC231">
        <f t="shared" si="21"/>
        <v>3254.73</v>
      </c>
      <c r="AD231">
        <f t="shared" si="22"/>
        <v>1739.95</v>
      </c>
      <c r="AE231">
        <f t="shared" si="23"/>
        <v>5383.6100000000006</v>
      </c>
    </row>
    <row r="232" spans="1:31">
      <c r="A232" s="38" t="s">
        <v>268</v>
      </c>
      <c r="B232" s="47">
        <v>38331</v>
      </c>
      <c r="C232" s="46">
        <v>0.182</v>
      </c>
      <c r="D232" s="47">
        <v>6970</v>
      </c>
      <c r="E232" s="41">
        <v>0.41299999999999998</v>
      </c>
      <c r="F232" s="41">
        <v>0.54100000000000004</v>
      </c>
      <c r="G232" s="42">
        <v>0.26900000000000002</v>
      </c>
      <c r="H232" s="42">
        <v>0.17</v>
      </c>
      <c r="I232" s="41">
        <v>7.1999999999999995E-2</v>
      </c>
      <c r="J232" s="43">
        <v>0.28899999999999998</v>
      </c>
      <c r="Z232">
        <f t="shared" si="18"/>
        <v>15830.703</v>
      </c>
      <c r="AA232">
        <f t="shared" si="19"/>
        <v>20737.071</v>
      </c>
      <c r="AB232">
        <f t="shared" si="20"/>
        <v>10311.039000000001</v>
      </c>
      <c r="AC232">
        <f t="shared" si="21"/>
        <v>6516.27</v>
      </c>
      <c r="AD232">
        <f t="shared" si="22"/>
        <v>2759.8319999999999</v>
      </c>
      <c r="AE232">
        <f t="shared" si="23"/>
        <v>11077.659</v>
      </c>
    </row>
    <row r="233" spans="1:31">
      <c r="A233" s="38" t="s">
        <v>269</v>
      </c>
      <c r="B233" s="47">
        <v>3149</v>
      </c>
      <c r="C233" s="46">
        <v>0.16500000000000001</v>
      </c>
      <c r="D233" s="47">
        <v>520</v>
      </c>
      <c r="E233" s="41">
        <v>0.371</v>
      </c>
      <c r="F233" s="41">
        <v>0.45100000000000001</v>
      </c>
      <c r="G233" s="42">
        <v>0.22600000000000001</v>
      </c>
      <c r="H233" s="42">
        <v>0.13</v>
      </c>
      <c r="I233" s="41">
        <v>0.115</v>
      </c>
      <c r="J233" s="43">
        <v>0.41899999999999998</v>
      </c>
      <c r="Z233">
        <f t="shared" si="18"/>
        <v>1168.279</v>
      </c>
      <c r="AA233">
        <f t="shared" si="19"/>
        <v>1420.1990000000001</v>
      </c>
      <c r="AB233">
        <f t="shared" si="20"/>
        <v>711.67399999999998</v>
      </c>
      <c r="AC233">
        <f t="shared" si="21"/>
        <v>409.37</v>
      </c>
      <c r="AD233">
        <f t="shared" si="22"/>
        <v>362.13499999999999</v>
      </c>
      <c r="AE233">
        <f t="shared" si="23"/>
        <v>1319.431</v>
      </c>
    </row>
    <row r="234" spans="1:31">
      <c r="A234" s="38" t="s">
        <v>270</v>
      </c>
      <c r="B234" s="47">
        <v>26461</v>
      </c>
      <c r="C234" s="46">
        <v>0.21099999999999999</v>
      </c>
      <c r="D234" s="47">
        <v>5579</v>
      </c>
      <c r="E234" s="41">
        <v>0.39900000000000002</v>
      </c>
      <c r="F234" s="41">
        <v>0.51100000000000001</v>
      </c>
      <c r="G234" s="42">
        <v>0.245</v>
      </c>
      <c r="H234" s="42">
        <v>0.111</v>
      </c>
      <c r="I234" s="41">
        <v>0.155</v>
      </c>
      <c r="J234" s="43">
        <v>0.378</v>
      </c>
      <c r="Z234">
        <f t="shared" si="18"/>
        <v>10557.939</v>
      </c>
      <c r="AA234">
        <f t="shared" si="19"/>
        <v>13521.571</v>
      </c>
      <c r="AB234">
        <f t="shared" si="20"/>
        <v>6482.9449999999997</v>
      </c>
      <c r="AC234">
        <f t="shared" si="21"/>
        <v>2937.1709999999998</v>
      </c>
      <c r="AD234">
        <f t="shared" si="22"/>
        <v>4101.4549999999999</v>
      </c>
      <c r="AE234">
        <f t="shared" si="23"/>
        <v>10002.258</v>
      </c>
    </row>
    <row r="235" spans="1:31">
      <c r="A235" s="38" t="s">
        <v>271</v>
      </c>
      <c r="B235" s="47">
        <v>48053</v>
      </c>
      <c r="C235" s="46">
        <v>0.19900000000000001</v>
      </c>
      <c r="D235" s="47">
        <v>9558</v>
      </c>
      <c r="E235" s="41">
        <v>0.39100000000000001</v>
      </c>
      <c r="F235" s="41">
        <v>0.45600000000000002</v>
      </c>
      <c r="G235" s="42">
        <v>0.23799999999999999</v>
      </c>
      <c r="H235" s="42">
        <v>0.108</v>
      </c>
      <c r="I235" s="41">
        <v>0.16800000000000001</v>
      </c>
      <c r="J235" s="43">
        <v>0.435</v>
      </c>
      <c r="Z235">
        <f t="shared" si="18"/>
        <v>18788.723000000002</v>
      </c>
      <c r="AA235">
        <f t="shared" si="19"/>
        <v>21912.168000000001</v>
      </c>
      <c r="AB235">
        <f t="shared" si="20"/>
        <v>11436.614</v>
      </c>
      <c r="AC235">
        <f t="shared" si="21"/>
        <v>5189.7240000000002</v>
      </c>
      <c r="AD235">
        <f t="shared" si="22"/>
        <v>8072.9040000000005</v>
      </c>
      <c r="AE235">
        <f t="shared" si="23"/>
        <v>20903.055</v>
      </c>
    </row>
    <row r="236" spans="1:31">
      <c r="A236" s="38" t="s">
        <v>272</v>
      </c>
      <c r="B236" s="47">
        <v>52197</v>
      </c>
      <c r="C236" s="46">
        <v>0.18099999999999999</v>
      </c>
      <c r="D236" s="47">
        <v>9438</v>
      </c>
      <c r="E236" s="41">
        <v>0.40600000000000003</v>
      </c>
      <c r="F236" s="41">
        <v>0.54900000000000004</v>
      </c>
      <c r="G236" s="42">
        <v>0.25900000000000001</v>
      </c>
      <c r="H236" s="42">
        <v>0.16</v>
      </c>
      <c r="I236" s="41">
        <v>7.3999999999999996E-2</v>
      </c>
      <c r="J236" s="43">
        <v>0.29099999999999998</v>
      </c>
      <c r="Z236">
        <f t="shared" si="18"/>
        <v>21191.982</v>
      </c>
      <c r="AA236">
        <f t="shared" si="19"/>
        <v>28656.153000000002</v>
      </c>
      <c r="AB236">
        <f t="shared" si="20"/>
        <v>13519.023000000001</v>
      </c>
      <c r="AC236">
        <f t="shared" si="21"/>
        <v>8351.52</v>
      </c>
      <c r="AD236">
        <f t="shared" si="22"/>
        <v>3862.578</v>
      </c>
      <c r="AE236">
        <f t="shared" si="23"/>
        <v>15189.326999999999</v>
      </c>
    </row>
    <row r="237" spans="1:31">
      <c r="A237" s="38" t="s">
        <v>273</v>
      </c>
      <c r="B237" s="47">
        <v>86755</v>
      </c>
      <c r="C237" s="46">
        <v>0.17699999999999999</v>
      </c>
      <c r="D237" s="47">
        <v>15335</v>
      </c>
      <c r="E237" s="41">
        <v>0.39</v>
      </c>
      <c r="F237" s="41">
        <v>0.46</v>
      </c>
      <c r="G237" s="42">
        <v>0.245</v>
      </c>
      <c r="H237" s="42">
        <v>0.13100000000000001</v>
      </c>
      <c r="I237" s="41">
        <v>0.11600000000000001</v>
      </c>
      <c r="J237" s="43">
        <v>0.41</v>
      </c>
      <c r="Z237">
        <f t="shared" si="18"/>
        <v>33834.450000000004</v>
      </c>
      <c r="AA237">
        <f t="shared" si="19"/>
        <v>39907.300000000003</v>
      </c>
      <c r="AB237">
        <f t="shared" si="20"/>
        <v>21254.974999999999</v>
      </c>
      <c r="AC237">
        <f t="shared" si="21"/>
        <v>11364.905000000001</v>
      </c>
      <c r="AD237">
        <f t="shared" si="22"/>
        <v>10063.58</v>
      </c>
      <c r="AE237">
        <f t="shared" si="23"/>
        <v>35569.549999999996</v>
      </c>
    </row>
    <row r="238" spans="1:31">
      <c r="A238" s="38" t="s">
        <v>74</v>
      </c>
      <c r="B238" s="47">
        <v>64212</v>
      </c>
      <c r="C238" s="46">
        <v>0.20699999999999999</v>
      </c>
      <c r="D238" s="47">
        <v>13302</v>
      </c>
      <c r="E238" s="41">
        <v>0.434</v>
      </c>
      <c r="F238" s="41">
        <v>0.52800000000000002</v>
      </c>
      <c r="G238" s="42">
        <v>0.29499999999999998</v>
      </c>
      <c r="H238" s="42">
        <v>0.158</v>
      </c>
      <c r="I238" s="41">
        <v>9.9000000000000005E-2</v>
      </c>
      <c r="J238" s="43">
        <v>0.314</v>
      </c>
      <c r="Z238">
        <f t="shared" si="18"/>
        <v>27868.007999999998</v>
      </c>
      <c r="AA238">
        <f t="shared" si="19"/>
        <v>33903.936000000002</v>
      </c>
      <c r="AB238">
        <f t="shared" si="20"/>
        <v>18942.539999999997</v>
      </c>
      <c r="AC238">
        <f t="shared" si="21"/>
        <v>10145.496000000001</v>
      </c>
      <c r="AD238">
        <f t="shared" si="22"/>
        <v>6356.9880000000003</v>
      </c>
      <c r="AE238">
        <f t="shared" si="23"/>
        <v>20162.567999999999</v>
      </c>
    </row>
    <row r="239" spans="1:31">
      <c r="A239" s="38" t="s">
        <v>274</v>
      </c>
      <c r="B239" s="47">
        <v>35995</v>
      </c>
      <c r="C239" s="46">
        <v>0.19800000000000001</v>
      </c>
      <c r="D239" s="47">
        <v>7127</v>
      </c>
      <c r="E239" s="41">
        <v>0.432</v>
      </c>
      <c r="F239" s="41">
        <v>0.46100000000000002</v>
      </c>
      <c r="G239" s="42">
        <v>0.29399999999999998</v>
      </c>
      <c r="H239" s="42">
        <v>0.14399999999999999</v>
      </c>
      <c r="I239" s="41">
        <v>0.113</v>
      </c>
      <c r="J239" s="43">
        <v>0.39500000000000002</v>
      </c>
      <c r="Z239">
        <f t="shared" si="18"/>
        <v>15549.84</v>
      </c>
      <c r="AA239">
        <f t="shared" si="19"/>
        <v>16593.695</v>
      </c>
      <c r="AB239">
        <f t="shared" si="20"/>
        <v>10582.529999999999</v>
      </c>
      <c r="AC239">
        <f t="shared" si="21"/>
        <v>5183.28</v>
      </c>
      <c r="AD239">
        <f t="shared" si="22"/>
        <v>4067.4349999999999</v>
      </c>
      <c r="AE239">
        <f t="shared" si="23"/>
        <v>14218.025000000001</v>
      </c>
    </row>
    <row r="240" spans="1:31">
      <c r="A240" s="38" t="s">
        <v>112</v>
      </c>
      <c r="B240" s="47">
        <v>10549</v>
      </c>
      <c r="C240" s="46">
        <v>0.17899999999999999</v>
      </c>
      <c r="D240" s="47">
        <v>1887</v>
      </c>
      <c r="E240" s="41">
        <v>0.38800000000000001</v>
      </c>
      <c r="F240" s="41">
        <v>0.46200000000000002</v>
      </c>
      <c r="G240" s="42">
        <v>0.24299999999999999</v>
      </c>
      <c r="H240" s="42">
        <v>0.13</v>
      </c>
      <c r="I240" s="41">
        <v>0.121</v>
      </c>
      <c r="J240" s="43">
        <v>0.40799999999999997</v>
      </c>
      <c r="Z240">
        <f t="shared" si="18"/>
        <v>4093.0120000000002</v>
      </c>
      <c r="AA240">
        <f t="shared" si="19"/>
        <v>4873.6379999999999</v>
      </c>
      <c r="AB240">
        <f t="shared" si="20"/>
        <v>2563.4070000000002</v>
      </c>
      <c r="AC240">
        <f t="shared" si="21"/>
        <v>1371.3700000000001</v>
      </c>
      <c r="AD240">
        <f t="shared" si="22"/>
        <v>1276.4289999999999</v>
      </c>
      <c r="AE240">
        <f t="shared" si="23"/>
        <v>4303.9919999999993</v>
      </c>
    </row>
    <row r="241" spans="1:31">
      <c r="A241" s="38" t="s">
        <v>37</v>
      </c>
      <c r="B241" s="47">
        <v>32244</v>
      </c>
      <c r="C241" s="46">
        <v>0.18099999999999999</v>
      </c>
      <c r="D241" s="47">
        <v>5842</v>
      </c>
      <c r="E241" s="41">
        <v>0.41399999999999998</v>
      </c>
      <c r="F241" s="41">
        <v>0.49399999999999999</v>
      </c>
      <c r="G241" s="42">
        <v>0.27500000000000002</v>
      </c>
      <c r="H241" s="42">
        <v>0.16500000000000001</v>
      </c>
      <c r="I241" s="41">
        <v>8.5000000000000006E-2</v>
      </c>
      <c r="J241" s="43">
        <v>0.34100000000000003</v>
      </c>
      <c r="Z241">
        <f t="shared" si="18"/>
        <v>13349.016</v>
      </c>
      <c r="AA241">
        <f t="shared" si="19"/>
        <v>15928.536</v>
      </c>
      <c r="AB241">
        <f t="shared" si="20"/>
        <v>8867.1</v>
      </c>
      <c r="AC241">
        <f t="shared" si="21"/>
        <v>5320.26</v>
      </c>
      <c r="AD241">
        <f t="shared" si="22"/>
        <v>2740.7400000000002</v>
      </c>
      <c r="AE241">
        <f t="shared" si="23"/>
        <v>10995.204000000002</v>
      </c>
    </row>
    <row r="242" spans="1:31">
      <c r="A242" s="38" t="s">
        <v>275</v>
      </c>
      <c r="B242" s="47">
        <v>236941</v>
      </c>
      <c r="C242" s="46">
        <v>0.21199999999999999</v>
      </c>
      <c r="D242" s="47">
        <v>50266</v>
      </c>
      <c r="E242" s="41">
        <v>0.38</v>
      </c>
      <c r="F242" s="41">
        <v>0.49</v>
      </c>
      <c r="G242" s="42">
        <v>0.22700000000000001</v>
      </c>
      <c r="H242" s="42">
        <v>9.0999999999999998E-2</v>
      </c>
      <c r="I242" s="41">
        <v>0.187</v>
      </c>
      <c r="J242" s="43">
        <v>0.41899999999999998</v>
      </c>
      <c r="Z242">
        <f t="shared" si="18"/>
        <v>90037.58</v>
      </c>
      <c r="AA242">
        <f t="shared" si="19"/>
        <v>116101.09</v>
      </c>
      <c r="AB242">
        <f t="shared" si="20"/>
        <v>53785.607000000004</v>
      </c>
      <c r="AC242">
        <f t="shared" si="21"/>
        <v>21561.631000000001</v>
      </c>
      <c r="AD242">
        <f t="shared" si="22"/>
        <v>44307.966999999997</v>
      </c>
      <c r="AE242">
        <f t="shared" si="23"/>
        <v>99278.278999999995</v>
      </c>
    </row>
    <row r="243" spans="1:31">
      <c r="A243" s="38" t="s">
        <v>276</v>
      </c>
      <c r="B243" s="47">
        <v>40791</v>
      </c>
      <c r="C243" s="46">
        <v>0.191</v>
      </c>
      <c r="D243" s="47">
        <v>7778</v>
      </c>
      <c r="E243" s="41">
        <v>0.40699999999999997</v>
      </c>
      <c r="F243" s="41">
        <v>0.48099999999999998</v>
      </c>
      <c r="G243" s="42">
        <v>0.26500000000000001</v>
      </c>
      <c r="H243" s="42">
        <v>0.14000000000000001</v>
      </c>
      <c r="I243" s="41">
        <v>0.11600000000000001</v>
      </c>
      <c r="J243" s="43">
        <v>0.38</v>
      </c>
      <c r="Z243">
        <f t="shared" si="18"/>
        <v>16601.936999999998</v>
      </c>
      <c r="AA243">
        <f t="shared" si="19"/>
        <v>19620.470999999998</v>
      </c>
      <c r="AB243">
        <f t="shared" si="20"/>
        <v>10809.615</v>
      </c>
      <c r="AC243">
        <f t="shared" si="21"/>
        <v>5710.7400000000007</v>
      </c>
      <c r="AD243">
        <f t="shared" si="22"/>
        <v>4731.7560000000003</v>
      </c>
      <c r="AE243">
        <f t="shared" si="23"/>
        <v>15500.58</v>
      </c>
    </row>
    <row r="244" spans="1:31">
      <c r="A244" s="38" t="s">
        <v>75</v>
      </c>
      <c r="B244" s="47">
        <v>4772</v>
      </c>
      <c r="C244" s="46">
        <v>0.155</v>
      </c>
      <c r="D244" s="47">
        <v>738</v>
      </c>
      <c r="E244" s="41">
        <v>0.375</v>
      </c>
      <c r="F244" s="41">
        <v>0.48599999999999999</v>
      </c>
      <c r="G244" s="42">
        <v>0.23300000000000001</v>
      </c>
      <c r="H244" s="42">
        <v>0.16500000000000001</v>
      </c>
      <c r="I244" s="41">
        <v>7.6999999999999999E-2</v>
      </c>
      <c r="J244" s="43">
        <v>0.34899999999999998</v>
      </c>
      <c r="Z244">
        <f t="shared" si="18"/>
        <v>1789.5</v>
      </c>
      <c r="AA244">
        <f t="shared" si="19"/>
        <v>2319.192</v>
      </c>
      <c r="AB244">
        <f t="shared" si="20"/>
        <v>1111.876</v>
      </c>
      <c r="AC244">
        <f t="shared" si="21"/>
        <v>787.38</v>
      </c>
      <c r="AD244">
        <f t="shared" si="22"/>
        <v>367.44400000000002</v>
      </c>
      <c r="AE244">
        <f t="shared" si="23"/>
        <v>1665.4279999999999</v>
      </c>
    </row>
    <row r="245" spans="1:31">
      <c r="A245" s="38" t="s">
        <v>95</v>
      </c>
      <c r="B245" s="47">
        <v>127321</v>
      </c>
      <c r="C245" s="46">
        <v>0.183</v>
      </c>
      <c r="D245" s="47">
        <v>23316</v>
      </c>
      <c r="E245" s="41">
        <v>0.41899999999999998</v>
      </c>
      <c r="F245" s="41">
        <v>0.48499999999999999</v>
      </c>
      <c r="G245" s="42">
        <v>0.27400000000000002</v>
      </c>
      <c r="H245" s="42">
        <v>0.16400000000000001</v>
      </c>
      <c r="I245" s="41">
        <v>0.09</v>
      </c>
      <c r="J245" s="43">
        <v>0.35</v>
      </c>
      <c r="Z245">
        <f t="shared" si="18"/>
        <v>53347.498999999996</v>
      </c>
      <c r="AA245">
        <f t="shared" si="19"/>
        <v>61750.684999999998</v>
      </c>
      <c r="AB245">
        <f t="shared" si="20"/>
        <v>34885.954000000005</v>
      </c>
      <c r="AC245">
        <f t="shared" si="21"/>
        <v>20880.644</v>
      </c>
      <c r="AD245">
        <f t="shared" si="22"/>
        <v>11458.89</v>
      </c>
      <c r="AE245">
        <f t="shared" si="23"/>
        <v>44562.35</v>
      </c>
    </row>
    <row r="246" spans="1:31">
      <c r="A246" s="38" t="s">
        <v>277</v>
      </c>
      <c r="B246" s="47">
        <v>13782</v>
      </c>
      <c r="C246" s="46">
        <v>0.17799999999999999</v>
      </c>
      <c r="D246" s="47">
        <v>2448</v>
      </c>
      <c r="E246" s="41">
        <v>0.39300000000000002</v>
      </c>
      <c r="F246" s="41">
        <v>0.50600000000000001</v>
      </c>
      <c r="G246" s="42">
        <v>0.252</v>
      </c>
      <c r="H246" s="42">
        <v>0.154</v>
      </c>
      <c r="I246" s="41">
        <v>9.2999999999999999E-2</v>
      </c>
      <c r="J246" s="43">
        <v>0.34</v>
      </c>
      <c r="Z246">
        <f t="shared" si="18"/>
        <v>5416.326</v>
      </c>
      <c r="AA246">
        <f t="shared" si="19"/>
        <v>6973.692</v>
      </c>
      <c r="AB246">
        <f t="shared" si="20"/>
        <v>3473.0639999999999</v>
      </c>
      <c r="AC246">
        <f t="shared" si="21"/>
        <v>2122.4279999999999</v>
      </c>
      <c r="AD246">
        <f t="shared" si="22"/>
        <v>1281.7259999999999</v>
      </c>
      <c r="AE246">
        <f t="shared" si="23"/>
        <v>4685.88</v>
      </c>
    </row>
    <row r="247" spans="1:31">
      <c r="A247" s="38" t="s">
        <v>278</v>
      </c>
      <c r="B247" s="47">
        <v>20600</v>
      </c>
      <c r="C247" s="46">
        <v>0.24399999999999999</v>
      </c>
      <c r="D247" s="47">
        <v>5030</v>
      </c>
      <c r="E247" s="41">
        <v>0.42099999999999999</v>
      </c>
      <c r="F247" s="41">
        <v>0.53600000000000003</v>
      </c>
      <c r="G247" s="42">
        <v>0.26200000000000001</v>
      </c>
      <c r="H247" s="42">
        <v>0.1</v>
      </c>
      <c r="I247" s="41">
        <v>0.193</v>
      </c>
      <c r="J247" s="43">
        <v>0.36299999999999999</v>
      </c>
      <c r="Z247">
        <f t="shared" si="18"/>
        <v>8672.6</v>
      </c>
      <c r="AA247">
        <f t="shared" si="19"/>
        <v>11041.6</v>
      </c>
      <c r="AB247">
        <f t="shared" si="20"/>
        <v>5397.2</v>
      </c>
      <c r="AC247">
        <f t="shared" si="21"/>
        <v>2060</v>
      </c>
      <c r="AD247">
        <f t="shared" si="22"/>
        <v>3975.8</v>
      </c>
      <c r="AE247">
        <f t="shared" si="23"/>
        <v>7477.8</v>
      </c>
    </row>
    <row r="248" spans="1:31">
      <c r="A248" s="38" t="s">
        <v>86</v>
      </c>
      <c r="B248" s="47">
        <v>394193</v>
      </c>
      <c r="C248" s="46">
        <v>0.154</v>
      </c>
      <c r="D248" s="47">
        <v>60562</v>
      </c>
      <c r="E248" s="41">
        <v>0.40799999999999997</v>
      </c>
      <c r="F248" s="41">
        <v>0.34599999999999997</v>
      </c>
      <c r="G248" s="42">
        <v>0.26100000000000001</v>
      </c>
      <c r="H248" s="42">
        <v>0.14699999999999999</v>
      </c>
      <c r="I248" s="41">
        <v>9.2999999999999999E-2</v>
      </c>
      <c r="J248" s="43">
        <v>0.50700000000000001</v>
      </c>
      <c r="Z248">
        <f t="shared" si="18"/>
        <v>160830.74399999998</v>
      </c>
      <c r="AA248">
        <f t="shared" si="19"/>
        <v>136390.77799999999</v>
      </c>
      <c r="AB248">
        <f t="shared" si="20"/>
        <v>102884.37300000001</v>
      </c>
      <c r="AC248">
        <f t="shared" si="21"/>
        <v>57946.370999999999</v>
      </c>
      <c r="AD248">
        <f t="shared" si="22"/>
        <v>36659.949000000001</v>
      </c>
      <c r="AE248">
        <f t="shared" si="23"/>
        <v>199855.851</v>
      </c>
    </row>
    <row r="249" spans="1:31">
      <c r="A249" s="38" t="s">
        <v>96</v>
      </c>
      <c r="B249" s="47">
        <v>40398</v>
      </c>
      <c r="C249" s="46">
        <v>0.16400000000000001</v>
      </c>
      <c r="D249" s="47">
        <v>6635</v>
      </c>
      <c r="E249" s="41">
        <v>0.39400000000000002</v>
      </c>
      <c r="F249" s="41">
        <v>0.40699999999999997</v>
      </c>
      <c r="G249" s="42">
        <v>0.245</v>
      </c>
      <c r="H249" s="42">
        <v>0.13500000000000001</v>
      </c>
      <c r="I249" s="41">
        <v>0.11</v>
      </c>
      <c r="J249" s="43">
        <v>0.45800000000000002</v>
      </c>
      <c r="Z249">
        <f t="shared" si="18"/>
        <v>15916.812</v>
      </c>
      <c r="AA249">
        <f t="shared" si="19"/>
        <v>16441.985999999997</v>
      </c>
      <c r="AB249">
        <f t="shared" si="20"/>
        <v>9897.51</v>
      </c>
      <c r="AC249">
        <f t="shared" si="21"/>
        <v>5453.7300000000005</v>
      </c>
      <c r="AD249">
        <f t="shared" si="22"/>
        <v>4443.78</v>
      </c>
      <c r="AE249">
        <f t="shared" si="23"/>
        <v>18502.284</v>
      </c>
    </row>
    <row r="250" spans="1:31">
      <c r="A250" s="38" t="s">
        <v>279</v>
      </c>
      <c r="B250" s="47">
        <v>6675</v>
      </c>
      <c r="C250" s="46">
        <v>0.16900000000000001</v>
      </c>
      <c r="D250" s="47">
        <v>1131</v>
      </c>
      <c r="E250" s="41">
        <v>0.38</v>
      </c>
      <c r="F250" s="41">
        <v>0.43099999999999999</v>
      </c>
      <c r="G250" s="42">
        <v>0.23300000000000001</v>
      </c>
      <c r="H250" s="42">
        <v>0.125</v>
      </c>
      <c r="I250" s="41">
        <v>0.124</v>
      </c>
      <c r="J250" s="43">
        <v>0.443</v>
      </c>
      <c r="Z250">
        <f t="shared" si="18"/>
        <v>2536.5</v>
      </c>
      <c r="AA250">
        <f t="shared" si="19"/>
        <v>2876.9250000000002</v>
      </c>
      <c r="AB250">
        <f t="shared" si="20"/>
        <v>1555.2750000000001</v>
      </c>
      <c r="AC250">
        <f t="shared" si="21"/>
        <v>834.375</v>
      </c>
      <c r="AD250">
        <f t="shared" si="22"/>
        <v>827.7</v>
      </c>
      <c r="AE250">
        <f t="shared" si="23"/>
        <v>2957.0250000000001</v>
      </c>
    </row>
    <row r="251" spans="1:31">
      <c r="A251" s="38" t="s">
        <v>280</v>
      </c>
      <c r="B251" s="47">
        <v>58506</v>
      </c>
      <c r="C251" s="46">
        <v>0.158</v>
      </c>
      <c r="D251" s="47">
        <v>9268</v>
      </c>
      <c r="E251" s="41">
        <v>0.39900000000000002</v>
      </c>
      <c r="F251" s="41">
        <v>0.44700000000000001</v>
      </c>
      <c r="G251" s="42">
        <v>0.251</v>
      </c>
      <c r="H251" s="42">
        <v>0.16</v>
      </c>
      <c r="I251" s="41">
        <v>7.9000000000000001E-2</v>
      </c>
      <c r="J251" s="43">
        <v>0.39200000000000002</v>
      </c>
      <c r="Z251">
        <f t="shared" si="18"/>
        <v>23343.894</v>
      </c>
      <c r="AA251">
        <f t="shared" si="19"/>
        <v>26152.182000000001</v>
      </c>
      <c r="AB251">
        <f t="shared" si="20"/>
        <v>14685.005999999999</v>
      </c>
      <c r="AC251">
        <f t="shared" si="21"/>
        <v>9360.9600000000009</v>
      </c>
      <c r="AD251">
        <f t="shared" si="22"/>
        <v>4621.9740000000002</v>
      </c>
      <c r="AE251">
        <f t="shared" si="23"/>
        <v>22934.352000000003</v>
      </c>
    </row>
    <row r="252" spans="1:31">
      <c r="A252" s="38" t="s">
        <v>38</v>
      </c>
      <c r="B252" s="47">
        <v>42461</v>
      </c>
      <c r="C252" s="46">
        <v>0.186</v>
      </c>
      <c r="D252" s="47">
        <v>7888</v>
      </c>
      <c r="E252" s="41">
        <v>0.42099999999999999</v>
      </c>
      <c r="F252" s="41">
        <v>0.52800000000000002</v>
      </c>
      <c r="G252" s="42">
        <v>0.27200000000000002</v>
      </c>
      <c r="H252" s="42">
        <v>0.16900000000000001</v>
      </c>
      <c r="I252" s="41">
        <v>7.8E-2</v>
      </c>
      <c r="J252" s="43">
        <v>0.30299999999999999</v>
      </c>
      <c r="Z252">
        <f t="shared" si="18"/>
        <v>17876.080999999998</v>
      </c>
      <c r="AA252">
        <f t="shared" si="19"/>
        <v>22419.407999999999</v>
      </c>
      <c r="AB252">
        <f t="shared" si="20"/>
        <v>11549.392000000002</v>
      </c>
      <c r="AC252">
        <f t="shared" si="21"/>
        <v>7175.9090000000006</v>
      </c>
      <c r="AD252">
        <f t="shared" si="22"/>
        <v>3311.9580000000001</v>
      </c>
      <c r="AE252">
        <f t="shared" si="23"/>
        <v>12865.682999999999</v>
      </c>
    </row>
    <row r="253" spans="1:31">
      <c r="A253" s="38" t="s">
        <v>281</v>
      </c>
      <c r="B253" s="47">
        <v>7571</v>
      </c>
      <c r="C253" s="46">
        <v>0.155</v>
      </c>
      <c r="D253" s="47">
        <v>1176</v>
      </c>
      <c r="E253" s="41">
        <v>0.36299999999999999</v>
      </c>
      <c r="F253" s="41">
        <v>0.40699999999999997</v>
      </c>
      <c r="G253" s="42">
        <v>0.219</v>
      </c>
      <c r="H253" s="42">
        <v>0.12</v>
      </c>
      <c r="I253" s="41">
        <v>0.121</v>
      </c>
      <c r="J253" s="43">
        <v>0.47199999999999998</v>
      </c>
      <c r="Z253">
        <f t="shared" si="18"/>
        <v>2748.2730000000001</v>
      </c>
      <c r="AA253">
        <f t="shared" si="19"/>
        <v>3081.3969999999999</v>
      </c>
      <c r="AB253">
        <f t="shared" si="20"/>
        <v>1658.049</v>
      </c>
      <c r="AC253">
        <f t="shared" si="21"/>
        <v>908.52</v>
      </c>
      <c r="AD253">
        <f t="shared" si="22"/>
        <v>916.09100000000001</v>
      </c>
      <c r="AE253">
        <f t="shared" si="23"/>
        <v>3573.5119999999997</v>
      </c>
    </row>
    <row r="254" spans="1:31">
      <c r="A254" s="38" t="s">
        <v>282</v>
      </c>
      <c r="B254" s="47">
        <v>17579</v>
      </c>
      <c r="C254" s="46">
        <v>0.17199999999999999</v>
      </c>
      <c r="D254" s="47">
        <v>3029</v>
      </c>
      <c r="E254" s="41">
        <v>0.39100000000000001</v>
      </c>
      <c r="F254" s="41">
        <v>0.54100000000000004</v>
      </c>
      <c r="G254" s="42">
        <v>0.245</v>
      </c>
      <c r="H254" s="42">
        <v>0.161</v>
      </c>
      <c r="I254" s="41">
        <v>7.4999999999999997E-2</v>
      </c>
      <c r="J254" s="43">
        <v>0.29799999999999999</v>
      </c>
      <c r="Z254">
        <f t="shared" si="18"/>
        <v>6873.3890000000001</v>
      </c>
      <c r="AA254">
        <f t="shared" si="19"/>
        <v>9510.2390000000014</v>
      </c>
      <c r="AB254">
        <f t="shared" si="20"/>
        <v>4306.8549999999996</v>
      </c>
      <c r="AC254">
        <f t="shared" si="21"/>
        <v>2830.2190000000001</v>
      </c>
      <c r="AD254">
        <f t="shared" si="22"/>
        <v>1318.425</v>
      </c>
      <c r="AE254">
        <f t="shared" si="23"/>
        <v>5238.5419999999995</v>
      </c>
    </row>
    <row r="255" spans="1:31">
      <c r="A255" s="38" t="s">
        <v>283</v>
      </c>
      <c r="B255" s="47">
        <v>13847</v>
      </c>
      <c r="C255" s="46">
        <v>0.21199999999999999</v>
      </c>
      <c r="D255" s="47">
        <v>2941</v>
      </c>
      <c r="E255" s="41">
        <v>0.38100000000000001</v>
      </c>
      <c r="F255" s="41">
        <v>0.504</v>
      </c>
      <c r="G255" s="42">
        <v>0.22900000000000001</v>
      </c>
      <c r="H255" s="42">
        <v>9.8000000000000004E-2</v>
      </c>
      <c r="I255" s="41">
        <v>0.17899999999999999</v>
      </c>
      <c r="J255" s="43">
        <v>0.39800000000000002</v>
      </c>
      <c r="Z255">
        <f t="shared" si="18"/>
        <v>5275.7070000000003</v>
      </c>
      <c r="AA255">
        <f t="shared" si="19"/>
        <v>6978.8879999999999</v>
      </c>
      <c r="AB255">
        <f t="shared" si="20"/>
        <v>3170.9630000000002</v>
      </c>
      <c r="AC255">
        <f t="shared" si="21"/>
        <v>1357.0060000000001</v>
      </c>
      <c r="AD255">
        <f t="shared" si="22"/>
        <v>2478.6129999999998</v>
      </c>
      <c r="AE255">
        <f t="shared" si="23"/>
        <v>5511.1060000000007</v>
      </c>
    </row>
    <row r="256" spans="1:31">
      <c r="A256" s="38" t="s">
        <v>284</v>
      </c>
      <c r="B256" s="47">
        <v>11678</v>
      </c>
      <c r="C256" s="46">
        <v>0.26100000000000001</v>
      </c>
      <c r="D256" s="47">
        <v>3045</v>
      </c>
      <c r="E256" s="41">
        <v>0.43</v>
      </c>
      <c r="F256" s="41">
        <v>0.56899999999999995</v>
      </c>
      <c r="G256" s="42">
        <v>0.26800000000000002</v>
      </c>
      <c r="H256" s="42">
        <v>0.1</v>
      </c>
      <c r="I256" s="41">
        <v>0.20100000000000001</v>
      </c>
      <c r="J256" s="43">
        <v>0.33100000000000002</v>
      </c>
      <c r="Z256">
        <f t="shared" si="18"/>
        <v>5021.54</v>
      </c>
      <c r="AA256">
        <f t="shared" si="19"/>
        <v>6644.7819999999992</v>
      </c>
      <c r="AB256">
        <f t="shared" si="20"/>
        <v>3129.7040000000002</v>
      </c>
      <c r="AC256">
        <f t="shared" si="21"/>
        <v>1167.8</v>
      </c>
      <c r="AD256">
        <f t="shared" si="22"/>
        <v>2347.2780000000002</v>
      </c>
      <c r="AE256">
        <f t="shared" si="23"/>
        <v>3865.4180000000001</v>
      </c>
    </row>
    <row r="257" spans="1:31">
      <c r="A257" s="38" t="s">
        <v>136</v>
      </c>
      <c r="B257" s="47">
        <v>92283</v>
      </c>
      <c r="C257" s="46">
        <v>0.21</v>
      </c>
      <c r="D257" s="47">
        <v>19415</v>
      </c>
      <c r="E257" s="41">
        <v>0.438</v>
      </c>
      <c r="F257" s="41">
        <v>0.56000000000000005</v>
      </c>
      <c r="G257" s="42">
        <v>0.3</v>
      </c>
      <c r="H257" s="42">
        <v>0.161</v>
      </c>
      <c r="I257" s="41">
        <v>8.6999999999999994E-2</v>
      </c>
      <c r="J257" s="43">
        <v>0.28000000000000003</v>
      </c>
      <c r="Z257">
        <f t="shared" si="18"/>
        <v>40419.953999999998</v>
      </c>
      <c r="AA257">
        <f t="shared" si="19"/>
        <v>51678.48</v>
      </c>
      <c r="AB257">
        <f t="shared" si="20"/>
        <v>27684.899999999998</v>
      </c>
      <c r="AC257">
        <f t="shared" si="21"/>
        <v>14857.563</v>
      </c>
      <c r="AD257">
        <f t="shared" si="22"/>
        <v>8028.6209999999992</v>
      </c>
      <c r="AE257">
        <f t="shared" si="23"/>
        <v>25839.24</v>
      </c>
    </row>
    <row r="258" spans="1:31">
      <c r="A258" s="38" t="s">
        <v>166</v>
      </c>
      <c r="B258" s="47">
        <v>636557</v>
      </c>
      <c r="C258" s="46">
        <v>0.153</v>
      </c>
      <c r="D258" s="47">
        <v>97117</v>
      </c>
      <c r="E258" s="41">
        <v>0.40600000000000003</v>
      </c>
      <c r="F258" s="41">
        <v>0.35699999999999998</v>
      </c>
      <c r="G258" s="42">
        <v>0.26200000000000001</v>
      </c>
      <c r="H258" s="42">
        <v>0.14499999999999999</v>
      </c>
      <c r="I258" s="41">
        <v>8.6999999999999994E-2</v>
      </c>
      <c r="J258" s="43">
        <v>0.499</v>
      </c>
      <c r="Z258">
        <f t="shared" si="18"/>
        <v>258442.14200000002</v>
      </c>
      <c r="AA258">
        <f t="shared" si="19"/>
        <v>227250.84899999999</v>
      </c>
      <c r="AB258">
        <f t="shared" si="20"/>
        <v>166777.93400000001</v>
      </c>
      <c r="AC258">
        <f t="shared" si="21"/>
        <v>92300.764999999999</v>
      </c>
      <c r="AD258">
        <f t="shared" si="22"/>
        <v>55380.458999999995</v>
      </c>
      <c r="AE258">
        <f t="shared" si="23"/>
        <v>317641.94300000003</v>
      </c>
    </row>
    <row r="259" spans="1:31">
      <c r="A259" s="38" t="s">
        <v>189</v>
      </c>
      <c r="B259" s="47">
        <v>35234</v>
      </c>
      <c r="C259" s="46">
        <v>0.188</v>
      </c>
      <c r="D259" s="47">
        <v>6627</v>
      </c>
      <c r="E259" s="41">
        <v>0.39</v>
      </c>
      <c r="F259" s="41">
        <v>0.47599999999999998</v>
      </c>
      <c r="G259" s="42">
        <v>0.24299999999999999</v>
      </c>
      <c r="H259" s="42">
        <v>0.128</v>
      </c>
      <c r="I259" s="41">
        <v>0.13200000000000001</v>
      </c>
      <c r="J259" s="43">
        <v>0.39600000000000002</v>
      </c>
      <c r="Z259">
        <f t="shared" si="18"/>
        <v>13741.26</v>
      </c>
      <c r="AA259">
        <f t="shared" si="19"/>
        <v>16771.383999999998</v>
      </c>
      <c r="AB259">
        <f t="shared" si="20"/>
        <v>8561.8619999999992</v>
      </c>
      <c r="AC259">
        <f t="shared" si="21"/>
        <v>4509.9520000000002</v>
      </c>
      <c r="AD259">
        <f t="shared" si="22"/>
        <v>4650.8879999999999</v>
      </c>
      <c r="AE259">
        <f t="shared" si="23"/>
        <v>13952.664000000001</v>
      </c>
    </row>
    <row r="260" spans="1:31" ht="15.75" thickBot="1">
      <c r="A260" s="33"/>
      <c r="B260" s="30">
        <f>SUM(B3:B259)</f>
        <v>25091048</v>
      </c>
      <c r="C260" s="44">
        <f>D260/B260</f>
        <v>0.18822625503725471</v>
      </c>
      <c r="D260" s="50">
        <f>SUM(D3:D259)</f>
        <v>4722794</v>
      </c>
      <c r="E260" s="44">
        <f t="shared" ref="E260:J260" si="24">Z260/$B260</f>
        <v>0.41097340677041483</v>
      </c>
      <c r="F260" s="44">
        <f t="shared" si="24"/>
        <v>0.45755976848794844</v>
      </c>
      <c r="G260" s="44">
        <f t="shared" si="24"/>
        <v>0.26633505336245844</v>
      </c>
      <c r="H260" s="44">
        <f t="shared" si="24"/>
        <v>0.13261793269854655</v>
      </c>
      <c r="I260" s="44">
        <f t="shared" si="24"/>
        <v>0.11698561287675183</v>
      </c>
      <c r="J260" s="45">
        <f t="shared" si="24"/>
        <v>0.40988748385479951</v>
      </c>
      <c r="Z260">
        <f>SUM(Z3:Z259)</f>
        <v>10311753.476000004</v>
      </c>
      <c r="AA260">
        <f t="shared" ref="AA260:AE260" si="25">SUM(AA3:AA259)</f>
        <v>11480654.114000002</v>
      </c>
      <c r="AB260">
        <f t="shared" si="25"/>
        <v>6682625.6080000056</v>
      </c>
      <c r="AC260">
        <f t="shared" si="25"/>
        <v>3327522.915000001</v>
      </c>
      <c r="AD260">
        <f t="shared" si="25"/>
        <v>2935291.6279999982</v>
      </c>
      <c r="AE260">
        <f t="shared" si="25"/>
        <v>10284506.532</v>
      </c>
    </row>
  </sheetData>
  <sheetProtection sheet="1" objects="1" scenarios="1"/>
  <pageMargins left="0.7" right="0.7" top="0.75" bottom="0.75" header="0.3" footer="0.3"/>
  <pageSetup scale="86"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sheetPr>
    <pageSetUpPr fitToPage="1"/>
  </sheetPr>
  <dimension ref="A1:H21"/>
  <sheetViews>
    <sheetView tabSelected="1" workbookViewId="0">
      <selection activeCell="A14" sqref="A14"/>
    </sheetView>
  </sheetViews>
  <sheetFormatPr defaultRowHeight="15"/>
  <cols>
    <col min="1" max="1" width="72.5703125" style="1" bestFit="1" customWidth="1"/>
    <col min="2" max="2" width="14.42578125" customWidth="1"/>
    <col min="3" max="3" width="4.7109375" customWidth="1"/>
    <col min="4" max="4" width="62.42578125" bestFit="1" customWidth="1"/>
    <col min="5" max="5" width="7.140625" customWidth="1"/>
    <col min="6" max="6" width="21.28515625" customWidth="1"/>
  </cols>
  <sheetData>
    <row r="1" spans="1:6">
      <c r="A1" s="8" t="s">
        <v>1</v>
      </c>
      <c r="B1" s="8" t="s">
        <v>2</v>
      </c>
      <c r="C1" s="5"/>
      <c r="D1" s="8" t="s">
        <v>3</v>
      </c>
      <c r="E1" s="5"/>
      <c r="F1" s="5"/>
    </row>
    <row r="2" spans="1:6">
      <c r="A2" s="34" t="s">
        <v>0</v>
      </c>
      <c r="B2" s="37">
        <f>'State Level Data'!B1</f>
        <v>0</v>
      </c>
      <c r="C2" s="5"/>
      <c r="D2" s="5"/>
      <c r="E2" s="5"/>
      <c r="F2" s="5"/>
    </row>
    <row r="3" spans="1:6">
      <c r="A3" s="34" t="s">
        <v>13</v>
      </c>
      <c r="B3" s="36">
        <f>'State Level Data'!B260</f>
        <v>25091048</v>
      </c>
      <c r="C3" s="5"/>
      <c r="D3" s="29"/>
      <c r="E3" s="5"/>
      <c r="F3" s="5"/>
    </row>
    <row r="4" spans="1:6" ht="15.75" thickBot="1">
      <c r="A4" s="9"/>
      <c r="B4" s="10"/>
      <c r="C4" s="5"/>
      <c r="E4" s="5"/>
      <c r="F4" s="5"/>
    </row>
    <row r="5" spans="1:6">
      <c r="A5" s="11" t="s">
        <v>6</v>
      </c>
      <c r="B5" s="12">
        <f>'State Level Data'!C260</f>
        <v>0.18822625503725471</v>
      </c>
      <c r="C5" s="13" t="s">
        <v>44</v>
      </c>
      <c r="D5" s="6" t="s">
        <v>43</v>
      </c>
      <c r="E5" s="4"/>
      <c r="F5" s="4"/>
    </row>
    <row r="6" spans="1:6" ht="15.75" thickBot="1">
      <c r="A6" s="14" t="s">
        <v>5</v>
      </c>
      <c r="B6" s="15">
        <f>'State Level Data'!D260</f>
        <v>4722794</v>
      </c>
      <c r="C6" s="16"/>
      <c r="D6" s="7" t="s">
        <v>40</v>
      </c>
      <c r="E6" s="4"/>
      <c r="F6" s="4"/>
    </row>
    <row r="7" spans="1:6">
      <c r="A7" s="9"/>
      <c r="B7" s="17"/>
      <c r="C7" s="5"/>
      <c r="D7" s="5"/>
      <c r="E7" s="5"/>
      <c r="F7" s="5"/>
    </row>
    <row r="8" spans="1:6" ht="15.75" thickBot="1">
      <c r="A8" s="9" t="s">
        <v>16</v>
      </c>
      <c r="B8" s="17"/>
      <c r="C8" s="5"/>
      <c r="D8" s="5"/>
      <c r="E8" s="5"/>
      <c r="F8" s="5"/>
    </row>
    <row r="9" spans="1:6">
      <c r="A9" s="18" t="str">
        <f>'State Level Data'!E$2</f>
        <v>Food insecurity rate for residents with incomes less than 130% of FPL</v>
      </c>
      <c r="B9" s="19">
        <f>'State Level Data'!E260</f>
        <v>0.41097340677041483</v>
      </c>
      <c r="C9" s="20"/>
      <c r="D9" s="21"/>
      <c r="E9" s="20"/>
      <c r="F9" s="20"/>
    </row>
    <row r="10" spans="1:6">
      <c r="A10" s="35" t="str">
        <f>'State Level Data'!F$2</f>
        <v>Percent of the food insecure population with incomes less than 130% of the FPL</v>
      </c>
      <c r="B10" s="28">
        <f>'State Level Data'!F260</f>
        <v>0.45755976848794844</v>
      </c>
      <c r="C10" s="20"/>
      <c r="D10" s="21"/>
      <c r="E10" s="4"/>
      <c r="F10" s="4"/>
    </row>
    <row r="11" spans="1:6">
      <c r="A11" s="23"/>
      <c r="B11" s="25"/>
      <c r="C11" s="20"/>
      <c r="D11" s="20"/>
      <c r="E11" s="5"/>
      <c r="F11" s="5"/>
    </row>
    <row r="12" spans="1:6">
      <c r="A12" s="22" t="str">
        <f>'State Level Data'!G$2</f>
        <v>Food insecurity rate for residents with incomes between 130% and 185% of FPL</v>
      </c>
      <c r="B12" s="24">
        <f>'State Level Data'!G260</f>
        <v>0.26633505336245844</v>
      </c>
      <c r="C12" s="20"/>
      <c r="D12" s="21"/>
      <c r="E12" s="20"/>
      <c r="F12" s="20"/>
    </row>
    <row r="13" spans="1:6">
      <c r="A13" s="35" t="str">
        <f>'State Level Data'!H$2</f>
        <v>Percent of the food insecure population with incomes between 130% and 185% of the FPL</v>
      </c>
      <c r="B13" s="28">
        <f>'State Level Data'!H260</f>
        <v>0.13261793269854655</v>
      </c>
      <c r="C13" s="20"/>
      <c r="D13" s="21"/>
      <c r="E13" s="4"/>
      <c r="F13" s="4"/>
    </row>
    <row r="14" spans="1:6">
      <c r="A14" s="23"/>
      <c r="B14" s="25"/>
      <c r="C14" s="20"/>
      <c r="D14" s="20"/>
      <c r="E14" s="5"/>
      <c r="F14" s="5"/>
    </row>
    <row r="15" spans="1:6">
      <c r="A15" s="22" t="s">
        <v>41</v>
      </c>
      <c r="B15" s="24">
        <f>'State Level Data'!I260</f>
        <v>0.11698561287675183</v>
      </c>
      <c r="C15" s="20"/>
      <c r="D15" s="21"/>
      <c r="E15" s="20"/>
      <c r="F15" s="20"/>
    </row>
    <row r="16" spans="1:6" ht="15.75" thickBot="1">
      <c r="A16" s="26" t="s">
        <v>42</v>
      </c>
      <c r="B16" s="27">
        <f>'State Level Data'!J260</f>
        <v>0.40988748385479951</v>
      </c>
      <c r="C16" s="20"/>
      <c r="D16" s="21"/>
      <c r="E16" s="4"/>
      <c r="F16" s="4"/>
    </row>
    <row r="17" spans="1:8" ht="102" customHeight="1">
      <c r="A17" s="8"/>
      <c r="B17" s="5"/>
      <c r="C17" s="5"/>
      <c r="D17" s="5"/>
      <c r="E17" s="5"/>
      <c r="F17" s="5"/>
      <c r="G17" s="5"/>
      <c r="H17" s="5"/>
    </row>
    <row r="18" spans="1:8" ht="69.75" customHeight="1">
      <c r="A18" s="51" t="s">
        <v>45</v>
      </c>
      <c r="B18" s="51"/>
      <c r="C18" s="51"/>
      <c r="D18" s="51"/>
      <c r="E18" s="5"/>
      <c r="F18" s="5"/>
      <c r="G18" s="5"/>
      <c r="H18" s="5"/>
    </row>
    <row r="19" spans="1:8" ht="57.75" customHeight="1">
      <c r="A19" s="51" t="s">
        <v>46</v>
      </c>
      <c r="B19" s="51"/>
      <c r="C19" s="51"/>
      <c r="D19" s="51"/>
      <c r="E19" s="5"/>
      <c r="F19" s="5"/>
      <c r="G19" s="5"/>
      <c r="H19" s="5"/>
    </row>
    <row r="20" spans="1:8">
      <c r="A20" s="8"/>
      <c r="B20" s="5"/>
      <c r="C20" s="3"/>
      <c r="D20" s="5"/>
      <c r="E20" s="5"/>
      <c r="F20" s="5"/>
    </row>
    <row r="21" spans="1:8">
      <c r="C21" s="2"/>
    </row>
  </sheetData>
  <sheetProtection sheet="1" objects="1" scenarios="1"/>
  <mergeCells count="2">
    <mergeCell ref="A18:D18"/>
    <mergeCell ref="A19:D19"/>
  </mergeCells>
  <pageMargins left="0.7" right="0.7" top="0.75" bottom="0.75" header="0.3" footer="0.3"/>
  <pageSetup scale="75" fitToHeight="0" orientation="landscape" r:id="rId1"/>
  <drawing r:id="rId2"/>
</worksheet>
</file>

<file path=xl/worksheets/sheet3.xml><?xml version="1.0" encoding="utf-8"?>
<worksheet xmlns="http://schemas.openxmlformats.org/spreadsheetml/2006/main" xmlns:r="http://schemas.openxmlformats.org/officeDocument/2006/relationships">
  <dimension ref="A1:D11"/>
  <sheetViews>
    <sheetView workbookViewId="0">
      <selection activeCell="B10" sqref="B10"/>
    </sheetView>
  </sheetViews>
  <sheetFormatPr defaultRowHeight="15"/>
  <cols>
    <col min="1" max="1" width="23.140625" bestFit="1" customWidth="1"/>
    <col min="2" max="2" width="6" bestFit="1" customWidth="1"/>
  </cols>
  <sheetData>
    <row r="1" spans="1:4">
      <c r="A1" t="s">
        <v>11</v>
      </c>
    </row>
    <row r="2" spans="1:4">
      <c r="A2" t="s">
        <v>7</v>
      </c>
      <c r="B2" t="e">
        <f>1-D3</f>
        <v>#REF!</v>
      </c>
    </row>
    <row r="3" spans="1:4">
      <c r="A3" t="s">
        <v>9</v>
      </c>
      <c r="B3" t="e">
        <f>+#REF!*$D$3</f>
        <v>#REF!</v>
      </c>
      <c r="D3" t="e">
        <f>+#REF!</f>
        <v>#REF!</v>
      </c>
    </row>
    <row r="4" spans="1:4">
      <c r="A4" t="s">
        <v>10</v>
      </c>
      <c r="B4" t="e">
        <f>+#REF!*$D$3</f>
        <v>#REF!</v>
      </c>
    </row>
    <row r="5" spans="1:4">
      <c r="A5" t="s">
        <v>8</v>
      </c>
      <c r="B5" t="e">
        <f>+#REF!*$D$3</f>
        <v>#REF!</v>
      </c>
    </row>
    <row r="7" spans="1:4">
      <c r="A7" t="s">
        <v>12</v>
      </c>
    </row>
    <row r="8" spans="1:4">
      <c r="A8" t="s">
        <v>7</v>
      </c>
      <c r="B8">
        <f>1-D9</f>
        <v>0.81177374496274535</v>
      </c>
    </row>
    <row r="9" spans="1:4">
      <c r="A9" t="s">
        <v>9</v>
      </c>
      <c r="B9">
        <f>+'State Level Summary'!$B$10*$D$9</f>
        <v>8.6124761678199796E-2</v>
      </c>
      <c r="D9">
        <f>+'State Level Summary'!B5</f>
        <v>0.18822625503725471</v>
      </c>
    </row>
    <row r="10" spans="1:4">
      <c r="A10" t="s">
        <v>10</v>
      </c>
      <c r="B10">
        <f>+'State Level Summary'!$B$13*$D$9</f>
        <v>2.4962176822630102E-2</v>
      </c>
    </row>
    <row r="11" spans="1:4">
      <c r="A11" t="s">
        <v>8</v>
      </c>
      <c r="B11">
        <f>+'State Level Summary'!$B$16*$D$9</f>
        <v>7.7151586072632117E-2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D16C2A9ECEDD4385DC31B1FE06F0A7" ma:contentTypeVersion="1" ma:contentTypeDescription="Create a new document." ma:contentTypeScope="" ma:versionID="26f51aced8e2e2b5da391bdfb2fd1ca7">
  <xsd:schema xmlns:xsd="http://www.w3.org/2001/XMLSchema" xmlns:p="http://schemas.microsoft.com/office/2006/metadata/properties" xmlns:ns2="b1f93167-5a11-4efa-b1aa-c392bdb318e0" targetNamespace="http://schemas.microsoft.com/office/2006/metadata/properties" ma:root="true" ma:fieldsID="0b01d91dccc23fa959fa50f84fd147dd" ns2:_="">
    <xsd:import namespace="b1f93167-5a11-4efa-b1aa-c392bdb318e0"/>
    <xsd:element name="properties">
      <xsd:complexType>
        <xsd:sequence>
          <xsd:element name="documentManagement">
            <xsd:complexType>
              <xsd:all>
                <xsd:element ref="ns2:State" minOccurs="0"/>
              </xsd:all>
            </xsd:complexType>
          </xsd:element>
        </xsd:sequence>
      </xsd:complexType>
    </xsd:element>
  </xsd:schema>
  <xsd:schema xmlns:xsd="http://www.w3.org/2001/XMLSchema" xmlns:dms="http://schemas.microsoft.com/office/2006/documentManagement/types" targetNamespace="b1f93167-5a11-4efa-b1aa-c392bdb318e0" elementFormDefault="qualified">
    <xsd:import namespace="http://schemas.microsoft.com/office/2006/documentManagement/types"/>
    <xsd:element name="State" ma:index="8" nillable="true" ma:displayName="State" ma:internalName="Sta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tate xmlns="b1f93167-5a11-4efa-b1aa-c392bdb318e0">Texas</St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E44D23-328C-40C2-BAE1-A84EF084C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f93167-5a11-4efa-b1aa-c392bdb318e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09EBB4-2143-486F-BC5C-98B7BC972B23}">
  <ds:schemaRefs>
    <ds:schemaRef ds:uri="http://schemas.microsoft.com/office/2006/metadata/properties"/>
    <ds:schemaRef ds:uri="b1f93167-5a11-4efa-b1aa-c392bdb318e0"/>
  </ds:schemaRefs>
</ds:datastoreItem>
</file>

<file path=customXml/itemProps3.xml><?xml version="1.0" encoding="utf-8"?>
<ds:datastoreItem xmlns:ds="http://schemas.openxmlformats.org/officeDocument/2006/customXml" ds:itemID="{DD51C8DA-FDD4-479F-84A8-9E2CA7FB0F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State Level Data</vt:lpstr>
      <vt:lpstr>State Level Summary</vt:lpstr>
      <vt:lpstr>Chartsource</vt:lpstr>
      <vt:lpstr>'State Level Data'!Print_Area</vt:lpstr>
      <vt:lpstr>'State Level Summary'!Print_Area</vt:lpstr>
      <vt:lpstr>'State Level Data'!Print_Titles</vt:lpstr>
    </vt:vector>
  </TitlesOfParts>
  <Company>Feeding America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eengelhard</dc:creator>
  <cp:lastModifiedBy>Gina Chavez</cp:lastModifiedBy>
  <cp:lastPrinted>2010-10-14T18:27:38Z</cp:lastPrinted>
  <dcterms:created xsi:type="dcterms:W3CDTF">2010-10-06T18:18:24Z</dcterms:created>
  <dcterms:modified xsi:type="dcterms:W3CDTF">2010-12-23T18:34:49Z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8700</vt:r8>
  </property>
</Properties>
</file>